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ipsxijw0t9bcldbmu4i6sx75xnc-my.sharepoint.com/personal/neil_digitalgeotechnical_com/Documents/DIGITAL/AGSpiling/Working/"/>
    </mc:Choice>
  </mc:AlternateContent>
  <xr:revisionPtr revIDLastSave="9" documentId="8_{B90C8042-EDFB-4F1F-AFEB-189A1C785AB7}" xr6:coauthVersionLast="46" xr6:coauthVersionMax="46" xr10:uidLastSave="{D854294C-F99C-410F-A73E-AD70FAF94482}"/>
  <bookViews>
    <workbookView xWindow="-108" yWindow="-108" windowWidth="23256" windowHeight="12576" activeTab="1" xr2:uid="{00000000-000D-0000-FFFF-FFFF00000000}"/>
  </bookViews>
  <sheets>
    <sheet name="Intro - please read" sheetId="49" r:id="rId1"/>
    <sheet name="Contacts" sheetId="50" r:id="rId2"/>
    <sheet name="Rev" sheetId="48" r:id="rId3"/>
    <sheet name="Notes" sheetId="10" r:id="rId4"/>
    <sheet name="Summary diagram" sheetId="51" r:id="rId5"/>
    <sheet name="GroupsList" sheetId="1" r:id="rId6"/>
    <sheet name="PROJ" sheetId="17" r:id="rId7"/>
    <sheet name="ELEM" sheetId="44" r:id="rId8"/>
    <sheet name="EREQ" sheetId="47" r:id="rId9"/>
    <sheet name="DESN" sheetId="43" r:id="rId10"/>
    <sheet name="ABUI" sheetId="16" r:id="rId11"/>
    <sheet name="BORE" sheetId="21" r:id="rId12"/>
    <sheet name="BDPH" sheetId="22" r:id="rId13"/>
    <sheet name="CFAM" sheetId="33" r:id="rId14"/>
    <sheet name="DRIV" sheetId="29" r:id="rId15"/>
    <sheet name="DDPH" sheetId="30" r:id="rId16"/>
    <sheet name="DREC" sheetId="31" r:id="rId17"/>
    <sheet name="HELM" sheetId="41" r:id="rId18"/>
    <sheet name="PRFT" sheetId="24" r:id="rId19"/>
    <sheet name="INST" sheetId="35" r:id="rId20"/>
    <sheet name="GEOL" sheetId="32" r:id="rId21"/>
    <sheet name="IOBS" sheetId="34" r:id="rId22"/>
    <sheet name="ITGY" sheetId="36" r:id="rId23"/>
    <sheet name="PTST" sheetId="37" r:id="rId24"/>
    <sheet name="PTLS" sheetId="38" r:id="rId25"/>
    <sheet name="PTIR" sheetId="39" r:id="rId26"/>
    <sheet name="NCRM" sheetId="40" r:id="rId27"/>
    <sheet name="CONC" sheetId="25" r:id="rId28"/>
    <sheet name="CSMP" sheetId="26" r:id="rId29"/>
    <sheet name="CTST" sheetId="27" r:id="rId30"/>
    <sheet name="FLUI" sheetId="28" r:id="rId31"/>
    <sheet name="LOAD" sheetId="18" r:id="rId32"/>
    <sheet name="PERF" sheetId="46" r:id="rId33"/>
    <sheet name="DRFT" sheetId="23" r:id="rId34"/>
  </sheets>
  <definedNames>
    <definedName name="ELEM_ID">ELEM!$C$5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28" l="1"/>
  <c r="F7" i="28"/>
  <c r="E7" i="28"/>
  <c r="G5" i="40" l="1"/>
  <c r="F5" i="40"/>
  <c r="E5" i="40"/>
  <c r="G5" i="39"/>
  <c r="F5" i="39"/>
  <c r="E5" i="39"/>
  <c r="G5" i="38"/>
  <c r="F5" i="38"/>
  <c r="E5" i="38"/>
  <c r="G5" i="37"/>
  <c r="F5" i="37"/>
  <c r="E5" i="37"/>
  <c r="G5" i="36"/>
  <c r="F5" i="36"/>
  <c r="E5" i="36"/>
  <c r="G5" i="34"/>
  <c r="F5" i="34"/>
  <c r="E5" i="34"/>
  <c r="G5" i="32"/>
  <c r="F5" i="32"/>
  <c r="E5" i="32"/>
  <c r="G5" i="35"/>
  <c r="F5" i="35"/>
  <c r="E5" i="35"/>
  <c r="G5" i="24"/>
  <c r="F5" i="24"/>
  <c r="E5" i="24"/>
  <c r="G5" i="41"/>
  <c r="F5" i="41"/>
  <c r="E5" i="41"/>
  <c r="G5" i="31"/>
  <c r="F5" i="31"/>
  <c r="E5" i="31"/>
  <c r="G5" i="30"/>
  <c r="F5" i="30"/>
  <c r="E5" i="30"/>
  <c r="G5" i="29"/>
  <c r="F5" i="29"/>
  <c r="E5" i="29"/>
  <c r="G5" i="33"/>
  <c r="F5" i="33"/>
  <c r="E5" i="33"/>
  <c r="G5" i="22"/>
  <c r="F5" i="22"/>
  <c r="E5" i="22"/>
  <c r="G5" i="21"/>
  <c r="F5" i="21"/>
  <c r="E5" i="21"/>
  <c r="G5" i="16"/>
  <c r="F5" i="16"/>
  <c r="E5" i="16"/>
  <c r="G5" i="43"/>
  <c r="F5" i="43"/>
  <c r="E5" i="43"/>
  <c r="G5" i="47"/>
  <c r="F5" i="47"/>
  <c r="E5" i="47"/>
  <c r="C5" i="44"/>
  <c r="C7" i="28" s="1"/>
  <c r="C5" i="35" l="1"/>
  <c r="C5" i="21"/>
  <c r="C5" i="30"/>
  <c r="C5" i="39"/>
  <c r="C5" i="43"/>
  <c r="C5" i="41"/>
  <c r="C5" i="16"/>
  <c r="C5" i="22"/>
  <c r="C5" i="29"/>
  <c r="C5" i="31"/>
  <c r="C5" i="24"/>
  <c r="C5" i="32"/>
  <c r="C5" i="36"/>
  <c r="C5" i="38"/>
  <c r="C5" i="40"/>
  <c r="C5" i="47"/>
  <c r="C5" i="37"/>
  <c r="C5" i="33"/>
  <c r="C5" i="34"/>
  <c r="C6" i="1"/>
  <c r="B6" i="1"/>
  <c r="B34" i="1"/>
  <c r="A34" i="1"/>
  <c r="C7" i="1"/>
  <c r="B7" i="1"/>
  <c r="B5" i="1" l="1"/>
  <c r="A5" i="1"/>
  <c r="C10" i="17"/>
  <c r="C9" i="17"/>
  <c r="C18" i="47"/>
  <c r="C17" i="47"/>
  <c r="G14" i="47"/>
  <c r="F14" i="47"/>
  <c r="E14" i="47"/>
  <c r="C14" i="47"/>
  <c r="B23" i="47" s="1"/>
  <c r="C16" i="47"/>
  <c r="C15" i="47"/>
  <c r="C13" i="47"/>
  <c r="C12" i="47"/>
  <c r="C11" i="47"/>
  <c r="C10" i="47"/>
  <c r="C9" i="47"/>
  <c r="C8" i="47"/>
  <c r="C7" i="47"/>
  <c r="C6" i="47"/>
  <c r="B3" i="47"/>
  <c r="C17" i="46"/>
  <c r="C18" i="46"/>
  <c r="C19" i="46"/>
  <c r="C20" i="46"/>
  <c r="C21" i="46"/>
  <c r="C22" i="46"/>
  <c r="C23" i="46"/>
  <c r="C6" i="18" l="1"/>
  <c r="C7" i="18"/>
  <c r="C8" i="46"/>
  <c r="C9" i="46"/>
  <c r="C10" i="46"/>
  <c r="C11" i="46"/>
  <c r="C12" i="46"/>
  <c r="C13" i="46"/>
  <c r="C14" i="46"/>
  <c r="C15" i="46"/>
  <c r="C16" i="46"/>
  <c r="C24" i="46" l="1"/>
  <c r="C7" i="46"/>
  <c r="C6" i="46"/>
  <c r="B3" i="46"/>
  <c r="C9" i="18"/>
  <c r="C12" i="44" l="1"/>
  <c r="C11" i="44"/>
  <c r="C10" i="44"/>
  <c r="C9" i="44"/>
  <c r="C8" i="44"/>
  <c r="C7" i="44"/>
  <c r="C6" i="44"/>
  <c r="B3" i="44"/>
  <c r="C26" i="43"/>
  <c r="C25" i="43"/>
  <c r="C24" i="43"/>
  <c r="C23" i="43"/>
  <c r="C21" i="43"/>
  <c r="C20" i="43"/>
  <c r="C19" i="43"/>
  <c r="C18" i="43"/>
  <c r="C17" i="43"/>
  <c r="C16" i="43"/>
  <c r="C15" i="43"/>
  <c r="C14" i="43"/>
  <c r="C13" i="43"/>
  <c r="C12" i="43"/>
  <c r="C11" i="43"/>
  <c r="C10" i="43"/>
  <c r="C9" i="43"/>
  <c r="C8" i="43"/>
  <c r="G7" i="43"/>
  <c r="F7" i="43"/>
  <c r="E7" i="43"/>
  <c r="C7" i="43"/>
  <c r="C6" i="43"/>
  <c r="B3" i="43"/>
  <c r="C20" i="29"/>
  <c r="C12" i="41"/>
  <c r="C11" i="41"/>
  <c r="C10" i="41"/>
  <c r="C9" i="41"/>
  <c r="C8" i="41"/>
  <c r="C7" i="41"/>
  <c r="C6" i="41"/>
  <c r="B3" i="41"/>
  <c r="C24" i="1" l="1"/>
  <c r="B24" i="1"/>
  <c r="C7" i="40"/>
  <c r="C12" i="40"/>
  <c r="C6" i="40"/>
  <c r="C11" i="40"/>
  <c r="C10" i="40"/>
  <c r="C9" i="40"/>
  <c r="C8" i="40"/>
  <c r="B3" i="40"/>
  <c r="G6" i="39"/>
  <c r="F6" i="39"/>
  <c r="E6" i="39"/>
  <c r="D23" i="1"/>
  <c r="C23" i="1"/>
  <c r="C17" i="1"/>
  <c r="B17" i="1"/>
  <c r="D22" i="1"/>
  <c r="C22" i="1"/>
  <c r="C21" i="1"/>
  <c r="B21" i="1"/>
  <c r="C10" i="39" l="1"/>
  <c r="C11" i="39"/>
  <c r="C12" i="39"/>
  <c r="C13" i="39"/>
  <c r="E7" i="39"/>
  <c r="F7" i="39"/>
  <c r="G7" i="39"/>
  <c r="E8" i="39"/>
  <c r="F8" i="39"/>
  <c r="G8" i="39"/>
  <c r="C14" i="39"/>
  <c r="C9" i="39"/>
  <c r="B3" i="39"/>
  <c r="C9" i="38"/>
  <c r="C10" i="38"/>
  <c r="C11" i="38"/>
  <c r="C12" i="38"/>
  <c r="C24" i="37"/>
  <c r="C23" i="37"/>
  <c r="C7" i="38"/>
  <c r="E6" i="38"/>
  <c r="F6" i="38"/>
  <c r="G6" i="38"/>
  <c r="C6" i="37"/>
  <c r="C6" i="39" s="1"/>
  <c r="C21" i="38"/>
  <c r="C20" i="38"/>
  <c r="C19" i="38"/>
  <c r="C18" i="38"/>
  <c r="C17" i="38"/>
  <c r="C16" i="38"/>
  <c r="C15" i="38"/>
  <c r="C14" i="38"/>
  <c r="C13" i="38"/>
  <c r="C8" i="38"/>
  <c r="B3" i="38"/>
  <c r="C6" i="38" l="1"/>
  <c r="C20" i="37"/>
  <c r="C21" i="37"/>
  <c r="C13" i="37"/>
  <c r="C14" i="37"/>
  <c r="C10" i="37"/>
  <c r="C11" i="37"/>
  <c r="C25" i="37"/>
  <c r="C22" i="37"/>
  <c r="C19" i="37"/>
  <c r="C18" i="37"/>
  <c r="C17" i="37"/>
  <c r="C16" i="37"/>
  <c r="C15" i="37"/>
  <c r="C12" i="37"/>
  <c r="C9" i="37"/>
  <c r="C8" i="37"/>
  <c r="C7" i="37"/>
  <c r="B3" i="37"/>
  <c r="C20" i="1"/>
  <c r="B20" i="1"/>
  <c r="C6" i="36"/>
  <c r="B16" i="1"/>
  <c r="C16" i="1"/>
  <c r="C7" i="36"/>
  <c r="C8" i="36"/>
  <c r="C9" i="36"/>
  <c r="C10" i="36"/>
  <c r="C11" i="36"/>
  <c r="C7" i="35"/>
  <c r="C8" i="39" s="1"/>
  <c r="C8" i="35"/>
  <c r="C9" i="35"/>
  <c r="C10" i="35"/>
  <c r="C13" i="36"/>
  <c r="C12" i="36"/>
  <c r="B3" i="36"/>
  <c r="C13" i="35" l="1"/>
  <c r="C6" i="35"/>
  <c r="C7" i="39" s="1"/>
  <c r="C16" i="35"/>
  <c r="C15" i="35"/>
  <c r="C14" i="35"/>
  <c r="C12" i="35"/>
  <c r="C11" i="35"/>
  <c r="B3" i="35"/>
  <c r="C19" i="1"/>
  <c r="B19" i="1"/>
  <c r="C12" i="34"/>
  <c r="C11" i="34"/>
  <c r="C14" i="34"/>
  <c r="C13" i="34"/>
  <c r="C10" i="34"/>
  <c r="C9" i="34"/>
  <c r="C8" i="34"/>
  <c r="C7" i="34"/>
  <c r="C6" i="34"/>
  <c r="B3" i="34"/>
  <c r="C18" i="1" l="1"/>
  <c r="B18" i="1"/>
  <c r="C12" i="1"/>
  <c r="B12" i="1"/>
  <c r="C17" i="33"/>
  <c r="C15" i="33" l="1"/>
  <c r="C20" i="33"/>
  <c r="C21" i="33"/>
  <c r="C14" i="33"/>
  <c r="C16" i="33"/>
  <c r="C18" i="33"/>
  <c r="C9" i="33"/>
  <c r="C6" i="33"/>
  <c r="C13" i="29" l="1"/>
  <c r="C10" i="29"/>
  <c r="C16" i="21"/>
  <c r="C10" i="21"/>
  <c r="C7" i="33"/>
  <c r="C8" i="33"/>
  <c r="C10" i="33"/>
  <c r="C11" i="33"/>
  <c r="C12" i="33"/>
  <c r="C13" i="33"/>
  <c r="C20" i="16" l="1"/>
  <c r="C22" i="33"/>
  <c r="C19" i="33"/>
  <c r="B3" i="33"/>
  <c r="C14" i="32"/>
  <c r="C13" i="32"/>
  <c r="C12" i="32"/>
  <c r="C11" i="32"/>
  <c r="C10" i="32"/>
  <c r="C9" i="32"/>
  <c r="C8" i="32"/>
  <c r="C7" i="32"/>
  <c r="C6" i="32"/>
  <c r="B3" i="32"/>
  <c r="B32" i="1"/>
  <c r="A32" i="1"/>
  <c r="C15" i="1"/>
  <c r="B15" i="1"/>
  <c r="C9" i="31" l="1"/>
  <c r="C8" i="31"/>
  <c r="C7" i="31"/>
  <c r="C6" i="31"/>
  <c r="B3" i="31"/>
  <c r="C10" i="30"/>
  <c r="C21" i="30"/>
  <c r="C20" i="30"/>
  <c r="C18" i="30"/>
  <c r="C17" i="30"/>
  <c r="C16" i="30"/>
  <c r="C15" i="30"/>
  <c r="C14" i="30"/>
  <c r="C33" i="16"/>
  <c r="C35" i="16"/>
  <c r="C36" i="16"/>
  <c r="C37" i="16"/>
  <c r="C13" i="30" l="1"/>
  <c r="C13" i="1" l="1"/>
  <c r="C14" i="1"/>
  <c r="B14" i="1"/>
  <c r="B13" i="1"/>
  <c r="C23" i="30"/>
  <c r="C22" i="30"/>
  <c r="C12" i="30"/>
  <c r="C11" i="30"/>
  <c r="C9" i="30"/>
  <c r="C8" i="30"/>
  <c r="C7" i="30"/>
  <c r="C6" i="30"/>
  <c r="B3" i="30"/>
  <c r="C18" i="29"/>
  <c r="C14" i="29"/>
  <c r="C15" i="29"/>
  <c r="C16" i="29"/>
  <c r="C17" i="29"/>
  <c r="C19" i="29"/>
  <c r="C21" i="29"/>
  <c r="C22" i="29"/>
  <c r="C23" i="29"/>
  <c r="C24" i="29"/>
  <c r="C25" i="29"/>
  <c r="C26" i="29"/>
  <c r="C27" i="29"/>
  <c r="C12" i="29"/>
  <c r="C31" i="29"/>
  <c r="C30" i="29"/>
  <c r="C29" i="29"/>
  <c r="C28" i="29"/>
  <c r="C11" i="29"/>
  <c r="C9" i="29"/>
  <c r="C8" i="29"/>
  <c r="C7" i="29"/>
  <c r="C6" i="29"/>
  <c r="B3" i="29"/>
  <c r="C18" i="28"/>
  <c r="C12" i="28"/>
  <c r="C13" i="28"/>
  <c r="C14" i="28"/>
  <c r="C15" i="28"/>
  <c r="C16" i="28"/>
  <c r="C17" i="28"/>
  <c r="C19" i="28"/>
  <c r="C9" i="28"/>
  <c r="C8" i="28" l="1"/>
  <c r="E8" i="28" s="1"/>
  <c r="C12" i="26"/>
  <c r="C20" i="28"/>
  <c r="C10" i="28"/>
  <c r="C11" i="28"/>
  <c r="C6" i="28"/>
  <c r="C5" i="28"/>
  <c r="B3" i="28"/>
  <c r="C32" i="16" l="1"/>
  <c r="C31" i="16"/>
  <c r="C28" i="16"/>
  <c r="C27" i="16"/>
  <c r="C26" i="16"/>
  <c r="D30" i="1"/>
  <c r="C30" i="1"/>
  <c r="C29" i="1"/>
  <c r="B29" i="1"/>
  <c r="B28" i="1"/>
  <c r="A28" i="1"/>
  <c r="C12" i="27"/>
  <c r="C13" i="27"/>
  <c r="C10" i="27"/>
  <c r="C20" i="27"/>
  <c r="C19" i="27"/>
  <c r="C11" i="27"/>
  <c r="C9" i="27"/>
  <c r="C17" i="27"/>
  <c r="C16" i="27"/>
  <c r="D6" i="27"/>
  <c r="E6" i="27"/>
  <c r="F6" i="27"/>
  <c r="G6" i="27"/>
  <c r="E7" i="27"/>
  <c r="F7" i="27"/>
  <c r="G7" i="27"/>
  <c r="C21" i="27"/>
  <c r="C18" i="27"/>
  <c r="C15" i="27"/>
  <c r="C14" i="27"/>
  <c r="G5" i="27"/>
  <c r="F5" i="27"/>
  <c r="E5" i="27"/>
  <c r="B3" i="27"/>
  <c r="C11" i="26"/>
  <c r="C9" i="26"/>
  <c r="C10" i="26"/>
  <c r="C8" i="26"/>
  <c r="C7" i="26"/>
  <c r="C7" i="27" s="1"/>
  <c r="E5" i="26"/>
  <c r="F5" i="26"/>
  <c r="G5" i="26"/>
  <c r="C13" i="26"/>
  <c r="C6" i="26"/>
  <c r="C6" i="27" s="1"/>
  <c r="B3" i="26"/>
  <c r="C10" i="25"/>
  <c r="C9" i="25"/>
  <c r="C8" i="25"/>
  <c r="C7" i="25"/>
  <c r="G20" i="21"/>
  <c r="F20" i="21"/>
  <c r="E20" i="21"/>
  <c r="C5" i="25"/>
  <c r="C20" i="21" s="1"/>
  <c r="C14" i="25"/>
  <c r="C12" i="25"/>
  <c r="C11" i="25"/>
  <c r="C6" i="25"/>
  <c r="B3" i="25"/>
  <c r="C10" i="1"/>
  <c r="B10" i="1"/>
  <c r="C9" i="1"/>
  <c r="B9" i="1"/>
  <c r="C20" i="24"/>
  <c r="C19" i="24"/>
  <c r="C18" i="24"/>
  <c r="C17" i="24"/>
  <c r="C16" i="24"/>
  <c r="C15" i="24"/>
  <c r="C14" i="24"/>
  <c r="C13" i="24"/>
  <c r="C12" i="24"/>
  <c r="C11" i="24"/>
  <c r="C9" i="24"/>
  <c r="C8" i="24"/>
  <c r="C7" i="24"/>
  <c r="C6" i="24"/>
  <c r="C10" i="24"/>
  <c r="C19" i="30" s="1"/>
  <c r="B3" i="24"/>
  <c r="B36" i="1"/>
  <c r="A36" i="1"/>
  <c r="B35" i="1"/>
  <c r="A35" i="1"/>
  <c r="C17" i="23"/>
  <c r="C13" i="23"/>
  <c r="C10" i="23"/>
  <c r="C11" i="23"/>
  <c r="C12" i="23"/>
  <c r="C14" i="23"/>
  <c r="C8" i="23"/>
  <c r="C5" i="27" l="1"/>
  <c r="C30" i="16"/>
  <c r="C5" i="26"/>
  <c r="C5" i="23"/>
  <c r="C19" i="23"/>
  <c r="C18" i="23"/>
  <c r="C16" i="23"/>
  <c r="C15" i="23"/>
  <c r="C9" i="23"/>
  <c r="C7" i="23"/>
  <c r="C6" i="23"/>
  <c r="E5" i="23"/>
  <c r="B3" i="23"/>
  <c r="B24" i="23" l="1"/>
  <c r="C22" i="43"/>
  <c r="C9" i="21"/>
  <c r="C8" i="21"/>
  <c r="C17" i="21"/>
  <c r="C19" i="21"/>
  <c r="C13" i="21"/>
  <c r="C14" i="22"/>
  <c r="C13" i="22"/>
  <c r="C12" i="22"/>
  <c r="C11" i="22"/>
  <c r="C10" i="22"/>
  <c r="C9" i="22"/>
  <c r="C8" i="22"/>
  <c r="C7" i="22"/>
  <c r="C6" i="22"/>
  <c r="B3" i="22"/>
  <c r="C27" i="21"/>
  <c r="C26" i="21"/>
  <c r="C25" i="21"/>
  <c r="C24" i="21"/>
  <c r="C23" i="21"/>
  <c r="C22" i="21"/>
  <c r="B33" i="21" s="1"/>
  <c r="C21" i="21"/>
  <c r="C18" i="21"/>
  <c r="C7" i="21"/>
  <c r="C6" i="21"/>
  <c r="C15" i="21"/>
  <c r="C14" i="21"/>
  <c r="C12" i="21"/>
  <c r="C11" i="21"/>
  <c r="B3" i="21"/>
  <c r="C8" i="1"/>
  <c r="B8" i="1"/>
  <c r="B3" i="1"/>
  <c r="A3" i="1"/>
  <c r="C9" i="16"/>
  <c r="C10" i="16"/>
  <c r="C40" i="16" l="1"/>
  <c r="C19" i="16"/>
  <c r="C18" i="16"/>
  <c r="C17" i="16"/>
  <c r="C15" i="16"/>
  <c r="C16" i="16"/>
  <c r="C11" i="16" l="1"/>
  <c r="C12" i="16"/>
  <c r="C22" i="16"/>
  <c r="C21" i="16"/>
  <c r="C8" i="16"/>
  <c r="C10" i="18"/>
  <c r="C12" i="18"/>
  <c r="C11" i="18"/>
  <c r="C8" i="18"/>
  <c r="B3" i="18"/>
  <c r="C14" i="17"/>
  <c r="C13" i="17"/>
  <c r="C22" i="17"/>
  <c r="C21" i="17"/>
  <c r="C20" i="17"/>
  <c r="C19" i="17"/>
  <c r="C18" i="17"/>
  <c r="C17" i="17"/>
  <c r="C16" i="17"/>
  <c r="B3" i="17"/>
  <c r="C6" i="16" l="1"/>
  <c r="C39" i="16"/>
  <c r="C38" i="16"/>
  <c r="C34" i="16"/>
  <c r="C29" i="16"/>
  <c r="C25" i="16"/>
  <c r="C24" i="16"/>
  <c r="C23" i="16"/>
  <c r="C14" i="16"/>
  <c r="C13" i="16"/>
  <c r="C7" i="16"/>
  <c r="B3" i="16"/>
</calcChain>
</file>

<file path=xl/sharedStrings.xml><?xml version="1.0" encoding="utf-8"?>
<sst xmlns="http://schemas.openxmlformats.org/spreadsheetml/2006/main" count="2164" uniqueCount="950">
  <si>
    <t>PROJ</t>
  </si>
  <si>
    <t>LOCA</t>
  </si>
  <si>
    <t>Remarks</t>
  </si>
  <si>
    <t>COL</t>
  </si>
  <si>
    <t>PPL</t>
  </si>
  <si>
    <t>Cut-off level</t>
  </si>
  <si>
    <t>SIZE</t>
  </si>
  <si>
    <t>CDIA</t>
  </si>
  <si>
    <t>GEOL</t>
  </si>
  <si>
    <t>DREM</t>
  </si>
  <si>
    <t>TREM</t>
  </si>
  <si>
    <t>_METH</t>
  </si>
  <si>
    <t>CONC</t>
  </si>
  <si>
    <t>DESR</t>
  </si>
  <si>
    <t>Design reinforcement</t>
  </si>
  <si>
    <t>BORE</t>
  </si>
  <si>
    <t>TRIM</t>
  </si>
  <si>
    <t>_COLC</t>
  </si>
  <si>
    <t>Rft projection?</t>
  </si>
  <si>
    <t>_RFT</t>
  </si>
  <si>
    <t>Conc or steel</t>
  </si>
  <si>
    <t>??? Above</t>
  </si>
  <si>
    <t>_DATE</t>
  </si>
  <si>
    <t>Date/time</t>
  </si>
  <si>
    <t>_BY</t>
  </si>
  <si>
    <t>By</t>
  </si>
  <si>
    <t>Method</t>
  </si>
  <si>
    <t>DRIVE</t>
  </si>
  <si>
    <t>Driving shoe</t>
  </si>
  <si>
    <t>DREC</t>
  </si>
  <si>
    <t>toe depth and level here?</t>
  </si>
  <si>
    <t>Do we include driven CIP?</t>
  </si>
  <si>
    <t>Status</t>
  </si>
  <si>
    <t>Heading</t>
  </si>
  <si>
    <t>TOP</t>
  </si>
  <si>
    <t>BASE</t>
  </si>
  <si>
    <t>STAR</t>
  </si>
  <si>
    <t>RIG</t>
  </si>
  <si>
    <t>Description</t>
  </si>
  <si>
    <t>Example</t>
  </si>
  <si>
    <t>m</t>
  </si>
  <si>
    <t>2DP</t>
  </si>
  <si>
    <t>Notes</t>
  </si>
  <si>
    <t>Depth of top of reported section</t>
  </si>
  <si>
    <t>Depth of base of reported section</t>
  </si>
  <si>
    <t>*</t>
  </si>
  <si>
    <t>RELV</t>
  </si>
  <si>
    <t>All depths in this Group reported as depth below refererence datum (e.g. top of casing)</t>
  </si>
  <si>
    <t>Elevation of reference datum</t>
  </si>
  <si>
    <t>Description of reference datum</t>
  </si>
  <si>
    <t>Top of casing</t>
  </si>
  <si>
    <t>X</t>
  </si>
  <si>
    <t>RDTM</t>
  </si>
  <si>
    <t>mm</t>
  </si>
  <si>
    <t>0DP</t>
  </si>
  <si>
    <t>Do we need?  Good example?  What do we record?</t>
  </si>
  <si>
    <t>Suggested 
Unit / Type</t>
  </si>
  <si>
    <t>TYPE</t>
  </si>
  <si>
    <t>PA</t>
  </si>
  <si>
    <t>P001</t>
  </si>
  <si>
    <t>Abbr list?  Probably a good idead</t>
  </si>
  <si>
    <t>BORED</t>
  </si>
  <si>
    <t>yyyy-mm-ddThh:mm</t>
  </si>
  <si>
    <t>DT</t>
  </si>
  <si>
    <t>END</t>
  </si>
  <si>
    <t>2016-11-23T14:35</t>
  </si>
  <si>
    <t>2016-11-23T16:05</t>
  </si>
  <si>
    <t>Bentonite</t>
  </si>
  <si>
    <t>1DP</t>
  </si>
  <si>
    <t>Depth to top of support fluid (maximum)</t>
  </si>
  <si>
    <t>FTYP</t>
  </si>
  <si>
    <t>FDEP</t>
  </si>
  <si>
    <t>Do we need this? Is it recorded (there is spec req)</t>
  </si>
  <si>
    <t>Rig type and reference</t>
  </si>
  <si>
    <t>Rig operator</t>
  </si>
  <si>
    <t>Rig banksman</t>
  </si>
  <si>
    <t>Do we need? Normally recorded? Is rig ref sufficient?</t>
  </si>
  <si>
    <t>Boring/excavation tool</t>
  </si>
  <si>
    <t>BG40 (rig 2)</t>
  </si>
  <si>
    <t>List incl: cleaning bucket, undeream tool</t>
  </si>
  <si>
    <t>RTL</t>
  </si>
  <si>
    <t>ROP</t>
  </si>
  <si>
    <t>RBK</t>
  </si>
  <si>
    <t>GREM</t>
  </si>
  <si>
    <t>REM</t>
  </si>
  <si>
    <t>FILE_FSET</t>
  </si>
  <si>
    <t>Associated file reference (eg piling record sheet)</t>
  </si>
  <si>
    <t>ID</t>
  </si>
  <si>
    <t>Groundwater observations</t>
  </si>
  <si>
    <t>General remarks</t>
  </si>
  <si>
    <t>Remarks field ok, or do we want a depth field?</t>
  </si>
  <si>
    <t>Delay/obstruction/unexpected event remarks</t>
  </si>
  <si>
    <t>Auger</t>
  </si>
  <si>
    <t>J. Smith</t>
  </si>
  <si>
    <t>Seepage at 8.5m</t>
  </si>
  <si>
    <t>Minor collapse at 8.7m</t>
  </si>
  <si>
    <t>PR-P001</t>
  </si>
  <si>
    <t>Pile/wall as built summary</t>
  </si>
  <si>
    <t>LOCX</t>
  </si>
  <si>
    <t>LOCY</t>
  </si>
  <si>
    <t>REF</t>
  </si>
  <si>
    <t>DATM</t>
  </si>
  <si>
    <t>OS Newlyn</t>
  </si>
  <si>
    <t>Project grid referencing system used</t>
  </si>
  <si>
    <t>Project datum referencing system used</t>
  </si>
  <si>
    <t>Project grid design x/E co-ordinate of element</t>
  </si>
  <si>
    <t>Project design grid y/N co-ordinate of element</t>
  </si>
  <si>
    <t>Design cut-off level (project datum)</t>
  </si>
  <si>
    <t>Pile/wall element reference</t>
  </si>
  <si>
    <t>PCAP</t>
  </si>
  <si>
    <t>Cap or group reference</t>
  </si>
  <si>
    <t>Site location subdivision (within project) code or description</t>
  </si>
  <si>
    <t>Instead of LOCA_CLST</t>
  </si>
  <si>
    <t>Area B</t>
  </si>
  <si>
    <t>PC20</t>
  </si>
  <si>
    <t>DRAFT</t>
  </si>
  <si>
    <t>Permitted pile / wall type(s)</t>
  </si>
  <si>
    <t>BORED+CFA</t>
  </si>
  <si>
    <t>RAKE</t>
  </si>
  <si>
    <t>RBRG</t>
  </si>
  <si>
    <t>deg</t>
  </si>
  <si>
    <t>Is 1/XXXX better than deg?</t>
  </si>
  <si>
    <t>Bearing pile</t>
  </si>
  <si>
    <t>Type of element</t>
  </si>
  <si>
    <t>PTYP</t>
  </si>
  <si>
    <t>PROJ_ID</t>
  </si>
  <si>
    <t>Project identifier</t>
  </si>
  <si>
    <t>PROJ_NAME</t>
  </si>
  <si>
    <t>Project title</t>
  </si>
  <si>
    <t>ACME Gas Works Redevelopment</t>
  </si>
  <si>
    <t>PROJ_LOC</t>
  </si>
  <si>
    <t>Location of site</t>
  </si>
  <si>
    <t>High Street, Anytown</t>
  </si>
  <si>
    <t>PROJ_CLNT</t>
  </si>
  <si>
    <t>Client name</t>
  </si>
  <si>
    <t>ACME Enterprises</t>
  </si>
  <si>
    <t>PROJ_ENG</t>
  </si>
  <si>
    <t>ACME Consulting</t>
  </si>
  <si>
    <t>PROJ_MEMO</t>
  </si>
  <si>
    <t>General project comments</t>
  </si>
  <si>
    <t>Associated file reference (eg project specification, site location drawings)</t>
  </si>
  <si>
    <t>FS1</t>
  </si>
  <si>
    <t>121415</t>
  </si>
  <si>
    <t>R*</t>
  </si>
  <si>
    <t>or Secant primary, etc.</t>
  </si>
  <si>
    <t>LOAD</t>
  </si>
  <si>
    <t>In AGS thse are in LOCA, but I think</t>
  </si>
  <si>
    <t>that they should belong here</t>
  </si>
  <si>
    <t>Bearing of raked pile (from project grid y/N axis)</t>
  </si>
  <si>
    <t>Instructions to designer, or information if already designed</t>
  </si>
  <si>
    <t>Design responsibility for this element</t>
  </si>
  <si>
    <t>EMPLOYER</t>
  </si>
  <si>
    <t>or CONTRACTOR</t>
  </si>
  <si>
    <t>UNIT</t>
  </si>
  <si>
    <t>Units</t>
  </si>
  <si>
    <t>CODE</t>
  </si>
  <si>
    <t>DA1 Comb1 (ULS-STR) Ed max</t>
  </si>
  <si>
    <t>kN</t>
  </si>
  <si>
    <t>U</t>
  </si>
  <si>
    <t>DVAL</t>
  </si>
  <si>
    <t>PU</t>
  </si>
  <si>
    <t>Design/construction status of pile/wall element</t>
  </si>
  <si>
    <t>As built</t>
  </si>
  <si>
    <t>Status of information relating to pile/wall element</t>
  </si>
  <si>
    <t>STDC</t>
  </si>
  <si>
    <t>STIN</t>
  </si>
  <si>
    <t>Pile / wall type</t>
  </si>
  <si>
    <t>Diameter or section size/reference</t>
  </si>
  <si>
    <t>Toe elevation</t>
  </si>
  <si>
    <t>TOE</t>
  </si>
  <si>
    <t>LEN</t>
  </si>
  <si>
    <t>Length below cut-off level</t>
  </si>
  <si>
    <t>Normally only one of length or toe level is required, as appropriate</t>
  </si>
  <si>
    <t>2016-11-23T10:20</t>
  </si>
  <si>
    <t>2016-11-23T17:55</t>
  </si>
  <si>
    <t>Start date/time of element construction (excluding pre-boring)</t>
  </si>
  <si>
    <t>End date/time of element (excluding trimming or re-driving)</t>
  </si>
  <si>
    <t>Pile / wall element head level as constructed</t>
  </si>
  <si>
    <t>Pile / wall element cut-off level as constructed</t>
  </si>
  <si>
    <t>HEAD</t>
  </si>
  <si>
    <t>15.50</t>
  </si>
  <si>
    <t>20.3</t>
  </si>
  <si>
    <t>-10.7</t>
  </si>
  <si>
    <t>Section size units</t>
  </si>
  <si>
    <t>Or 300 SQ, or sheet pile section ref</t>
  </si>
  <si>
    <t>or do we do offset from design coord</t>
  </si>
  <si>
    <t>Project grid  x/E co-ordinate of element</t>
  </si>
  <si>
    <t>Project grid  y/N co-ordinate of element</t>
  </si>
  <si>
    <t>Bearing of non vertical pile (from project grid y/N axis)</t>
  </si>
  <si>
    <t>or 1 in ???? Better</t>
  </si>
  <si>
    <t>1/15</t>
  </si>
  <si>
    <t>1/124</t>
  </si>
  <si>
    <t>RMTH</t>
  </si>
  <si>
    <t>Rig mast survey</t>
  </si>
  <si>
    <t>The specified diameter or section size, toe elevation, length and reinforcement should be left blank if Contractor design. Normally only one of toe elevation or length will be specified, as required.</t>
  </si>
  <si>
    <t>R1</t>
  </si>
  <si>
    <t>CASG</t>
  </si>
  <si>
    <t>Casing type</t>
  </si>
  <si>
    <t>Temporary</t>
  </si>
  <si>
    <t>Casing base elevation</t>
  </si>
  <si>
    <t>CELV</t>
  </si>
  <si>
    <t>Support fluid type</t>
  </si>
  <si>
    <t>from drive?</t>
  </si>
  <si>
    <t>METH</t>
  </si>
  <si>
    <t>Tremie</t>
  </si>
  <si>
    <t>TDEP</t>
  </si>
  <si>
    <t>Tremie depth</t>
  </si>
  <si>
    <t>Concrete batch/ticket reference</t>
  </si>
  <si>
    <t>NCR</t>
  </si>
  <si>
    <t>Non conformance report reference / description</t>
  </si>
  <si>
    <t>NCR/P/007</t>
  </si>
  <si>
    <t>Piling platform level (commencing surface)</t>
  </si>
  <si>
    <t>Design piling platform level assumed</t>
  </si>
  <si>
    <t>16.10</t>
  </si>
  <si>
    <t>Specified cut-off level (project datum)</t>
  </si>
  <si>
    <t>Assumed piling platform level</t>
  </si>
  <si>
    <t>Gradient of raked pile (as H/V from vertical)</t>
  </si>
  <si>
    <t>CDES</t>
  </si>
  <si>
    <t>Rethink all status fields</t>
  </si>
  <si>
    <t>Project grid specified x/E co-ordinate of element</t>
  </si>
  <si>
    <t>Project grid specified y/N co-ordinate of element</t>
  </si>
  <si>
    <t>Several fields here are repeated from LOCA to allow flexiblity in scope of Contractor design. If informaiton provided by LOCA is not changed by Contractor design, e.g. co-ordinates and cut-off level, then these fields should be left blank in this group.</t>
  </si>
  <si>
    <t>Design pile / wall type(s)</t>
  </si>
  <si>
    <t>Design diameter or section size/reference</t>
  </si>
  <si>
    <t>Design toe elevation</t>
  </si>
  <si>
    <t>Design length (below cut-off level)</t>
  </si>
  <si>
    <t>16.25</t>
  </si>
  <si>
    <t>-12.50</t>
  </si>
  <si>
    <t>22.0</t>
  </si>
  <si>
    <t>No parent:</t>
  </si>
  <si>
    <t>Actual verticality or gradient of raked pile (as H/V from vertical)</t>
  </si>
  <si>
    <t>WLBM</t>
  </si>
  <si>
    <t>Only need if different</t>
  </si>
  <si>
    <t>Working level on which base machine stands</t>
  </si>
  <si>
    <t>Bored pile progress record</t>
  </si>
  <si>
    <t>Date/time of start of activity</t>
  </si>
  <si>
    <t>Date/time of end of activity</t>
  </si>
  <si>
    <t>Omit if next follows on?</t>
  </si>
  <si>
    <t>EXC</t>
  </si>
  <si>
    <t>Depth to base of pile/wall excavation</t>
  </si>
  <si>
    <t>Depth to top of concrete</t>
  </si>
  <si>
    <t>Lowest if multiple</t>
  </si>
  <si>
    <t>Depth to base of casing</t>
  </si>
  <si>
    <t>CAS</t>
  </si>
  <si>
    <t>DESC</t>
  </si>
  <si>
    <t>Activity type</t>
  </si>
  <si>
    <t>or tremie</t>
  </si>
  <si>
    <t>Support fluid</t>
  </si>
  <si>
    <t>ACTT</t>
  </si>
  <si>
    <t>Activity description/method</t>
  </si>
  <si>
    <t>CONCRETE</t>
  </si>
  <si>
    <t>Depths reported at end of activity</t>
  </si>
  <si>
    <t>at end of activity</t>
  </si>
  <si>
    <t>EDIA</t>
  </si>
  <si>
    <t>Diameter of bore / outside of casing</t>
  </si>
  <si>
    <t>DETL</t>
  </si>
  <si>
    <t>Additional construction details</t>
  </si>
  <si>
    <t>Grouted annulus</t>
  </si>
  <si>
    <t>May double up on lengths for complex casing</t>
  </si>
  <si>
    <t>Diameter of concrete section</t>
  </si>
  <si>
    <t>Bored pile / wall details with depth</t>
  </si>
  <si>
    <t>cocn vol?</t>
  </si>
  <si>
    <t>Cage reference</t>
  </si>
  <si>
    <t>3DP</t>
  </si>
  <si>
    <t>10.000</t>
  </si>
  <si>
    <t>TOPP</t>
  </si>
  <si>
    <t>Description of reference level</t>
  </si>
  <si>
    <t>Elevation of reference level</t>
  </si>
  <si>
    <t>Alternative allowing for actual level to be set. Leave blank if COL</t>
  </si>
  <si>
    <t>RLEN</t>
  </si>
  <si>
    <t>-1.000</t>
  </si>
  <si>
    <t>Length of section</t>
  </si>
  <si>
    <t>Depth to top of section from reference level</t>
  </si>
  <si>
    <t>Number of main (longitudinal) bars</t>
  </si>
  <si>
    <t>Type and size of main (longitudinal) bars</t>
  </si>
  <si>
    <t>Main (longitudinal) bars joint type</t>
  </si>
  <si>
    <t>Lap</t>
  </si>
  <si>
    <t>Shear reinforcement bar type and size</t>
  </si>
  <si>
    <t>Shear reinforcement type (helical/link)</t>
  </si>
  <si>
    <t>HELICAL OR LINK</t>
  </si>
  <si>
    <t>LINK</t>
  </si>
  <si>
    <t>Shear reinforcement pitch</t>
  </si>
  <si>
    <t>or Coupler</t>
  </si>
  <si>
    <t>Associated file reference (eg reinforcement drawing)</t>
  </si>
  <si>
    <t>R01</t>
  </si>
  <si>
    <t>B12</t>
  </si>
  <si>
    <t>B25</t>
  </si>
  <si>
    <t>MJOI</t>
  </si>
  <si>
    <t>MNUM</t>
  </si>
  <si>
    <t>STYP</t>
  </si>
  <si>
    <t>SPIT</t>
  </si>
  <si>
    <t>MBAR</t>
  </si>
  <si>
    <t>SBAR</t>
  </si>
  <si>
    <t>Main (longitudinal) bars joint type assumed/permitted</t>
  </si>
  <si>
    <t>Minimum design cover to reinforcement</t>
  </si>
  <si>
    <t>COVR</t>
  </si>
  <si>
    <t>Main (longitudinal) special requirements</t>
  </si>
  <si>
    <t>Generally will be COL (use PA type?) but does not have to be</t>
  </si>
  <si>
    <t>Each section corresponds to a change in rft required</t>
  </si>
  <si>
    <t>Shear reinforcement special requirements</t>
  </si>
  <si>
    <t>MREQ</t>
  </si>
  <si>
    <t>SREQ</t>
  </si>
  <si>
    <t>Anything more complicated, e.g. arranged in two mats</t>
  </si>
  <si>
    <t>Each section corresponds to a change in rft required.</t>
  </si>
  <si>
    <t>Spec requirements for anything more complicated</t>
  </si>
  <si>
    <t>DRFT</t>
  </si>
  <si>
    <t>MRFT</t>
  </si>
  <si>
    <t>SRFT</t>
  </si>
  <si>
    <t>Alternate to cage ref if simple</t>
  </si>
  <si>
    <t>Specified shear reinforcement and cover</t>
  </si>
  <si>
    <t>B12@200, 75 cover</t>
  </si>
  <si>
    <t>Design reinforcement cage ID code</t>
  </si>
  <si>
    <t>Specified main (longitudinal) reinforcement including top level</t>
  </si>
  <si>
    <t>12xB25, 10m length incl 1.0m projection above COL</t>
  </si>
  <si>
    <t>precast</t>
  </si>
  <si>
    <t>ABUI</t>
  </si>
  <si>
    <t>Probalby the design reference</t>
  </si>
  <si>
    <t>Consider combine with rft?</t>
  </si>
  <si>
    <t>PRFT</t>
  </si>
  <si>
    <t>As built pile / wall reinforcement</t>
  </si>
  <si>
    <t>Main (longitudinal) additional details</t>
  </si>
  <si>
    <t>Shear reinforcement special additional details</t>
  </si>
  <si>
    <t>Minimum cover to reinforcement</t>
  </si>
  <si>
    <t>But what about actual cover if greater?</t>
  </si>
  <si>
    <t>Could incl prebore and trim?</t>
  </si>
  <si>
    <t>C40-1</t>
  </si>
  <si>
    <t>C32/40</t>
  </si>
  <si>
    <t>Should relate to specification mixes</t>
  </si>
  <si>
    <t>DC-2</t>
  </si>
  <si>
    <t>Duplicate designation info, but include anyway?</t>
  </si>
  <si>
    <t>CSTR</t>
  </si>
  <si>
    <t>CDC</t>
  </si>
  <si>
    <t>TCON</t>
  </si>
  <si>
    <t>BCAS</t>
  </si>
  <si>
    <t>Concrete delivered/batched</t>
  </si>
  <si>
    <t>LOAD_ID</t>
  </si>
  <si>
    <t>Link to CONC table</t>
  </si>
  <si>
    <t>DTIM</t>
  </si>
  <si>
    <t>Date/time of arrival on site or completion of batch</t>
  </si>
  <si>
    <t>Consistence test result</t>
  </si>
  <si>
    <t>SLUMP</t>
  </si>
  <si>
    <t>DCON</t>
  </si>
  <si>
    <t>Date/time of consistence test</t>
  </si>
  <si>
    <t>2016-11-23T10:30</t>
  </si>
  <si>
    <t>Consistence test type</t>
  </si>
  <si>
    <t>CUBE</t>
  </si>
  <si>
    <t>CSMP</t>
  </si>
  <si>
    <t>Date/time sample taken</t>
  </si>
  <si>
    <t>Associated file reference (eg copy of ticket)</t>
  </si>
  <si>
    <t xml:space="preserve">Associated file reference </t>
  </si>
  <si>
    <t>2016-11-23T10:35</t>
  </si>
  <si>
    <t>Sample reference</t>
  </si>
  <si>
    <t>Sample type</t>
  </si>
  <si>
    <t>1a</t>
  </si>
  <si>
    <t>Cube</t>
  </si>
  <si>
    <t>Details of sample preparation at time of sampling at time of sampling</t>
  </si>
  <si>
    <t>PREP</t>
  </si>
  <si>
    <t>Size of sample</t>
  </si>
  <si>
    <t>100mm</t>
  </si>
  <si>
    <t>Name of person taking sample</t>
  </si>
  <si>
    <t>WHO</t>
  </si>
  <si>
    <t>other on site tests?</t>
  </si>
  <si>
    <t>or do we want separate field for things this important?</t>
  </si>
  <si>
    <t>A N Other</t>
  </si>
  <si>
    <t>Concrete sampling</t>
  </si>
  <si>
    <t>Weather at time of sampling</t>
  </si>
  <si>
    <t>Water added (20l) after sampling</t>
  </si>
  <si>
    <t>CTST</t>
  </si>
  <si>
    <t>Concrete testing</t>
  </si>
  <si>
    <t>Date/time of test</t>
  </si>
  <si>
    <t>2016-11-30T11:40</t>
  </si>
  <si>
    <t>SPEC_REF</t>
  </si>
  <si>
    <t>Not always required</t>
  </si>
  <si>
    <t>AGE</t>
  </si>
  <si>
    <t>Age of sample at time of test</t>
  </si>
  <si>
    <t>Units for age of sample at time of test</t>
  </si>
  <si>
    <t>AGEU</t>
  </si>
  <si>
    <t>day</t>
  </si>
  <si>
    <t>Details of specimen preparation between time of sampling and testing</t>
  </si>
  <si>
    <t>STOR</t>
  </si>
  <si>
    <t>Cube tank</t>
  </si>
  <si>
    <t>Details of sample storage between time of sampling and testing</t>
  </si>
  <si>
    <t>Test method</t>
  </si>
  <si>
    <t>Name of testing laboratory/organisation</t>
  </si>
  <si>
    <t>ACME Laboratories plc</t>
  </si>
  <si>
    <t>Accrediting body and reference number (when appropriate)</t>
  </si>
  <si>
    <t>UKAS 0000</t>
  </si>
  <si>
    <t>NAME</t>
  </si>
  <si>
    <t>TEST</t>
  </si>
  <si>
    <t>Specimen reference</t>
  </si>
  <si>
    <t>LAB</t>
  </si>
  <si>
    <t>CRED</t>
  </si>
  <si>
    <t>Example here</t>
  </si>
  <si>
    <t>Type of test (code)</t>
  </si>
  <si>
    <t>Type of test (description)</t>
  </si>
  <si>
    <t>7 day cube strength</t>
  </si>
  <si>
    <t>*R</t>
  </si>
  <si>
    <t>incl test_stat?</t>
  </si>
  <si>
    <t>RESL</t>
  </si>
  <si>
    <t>Test result</t>
  </si>
  <si>
    <t>Test result units</t>
  </si>
  <si>
    <t>XN</t>
  </si>
  <si>
    <t>N/mm2</t>
  </si>
  <si>
    <t>Alternate would be flat table</t>
  </si>
  <si>
    <t>What if we need to add extra pile, e.g. remedial</t>
  </si>
  <si>
    <t>Concrete strength class</t>
  </si>
  <si>
    <t>Concrete mix designation</t>
  </si>
  <si>
    <t>Concrete DC class</t>
  </si>
  <si>
    <t>oversupply? Vol</t>
  </si>
  <si>
    <t>As built reinforcement cage ID code</t>
  </si>
  <si>
    <t>Links to table but not ID</t>
  </si>
  <si>
    <t>Method of verticality measurement</t>
  </si>
  <si>
    <t>FROM</t>
  </si>
  <si>
    <t>WETH</t>
  </si>
  <si>
    <t>Rain, 12C</t>
  </si>
  <si>
    <t>or fresh etc.</t>
  </si>
  <si>
    <t>Sample source type</t>
  </si>
  <si>
    <t>DPTH</t>
  </si>
  <si>
    <t>Pile during excavation</t>
  </si>
  <si>
    <t>SREM</t>
  </si>
  <si>
    <t>Sampling remarks</t>
  </si>
  <si>
    <t>1.0</t>
  </si>
  <si>
    <t>Depth of sample below ?????</t>
  </si>
  <si>
    <t>2016-11-23T14:40</t>
  </si>
  <si>
    <t>Support fluid sampling and testing</t>
  </si>
  <si>
    <t>Testing remarks</t>
  </si>
  <si>
    <t>Associated file reference (eg record sheets)</t>
  </si>
  <si>
    <t>FLUI</t>
  </si>
  <si>
    <t>Density</t>
  </si>
  <si>
    <t>g/ml</t>
  </si>
  <si>
    <t>Density test method</t>
  </si>
  <si>
    <t>Fluid loss (30 minute)</t>
  </si>
  <si>
    <t>ml</t>
  </si>
  <si>
    <t>Filter cake</t>
  </si>
  <si>
    <t>Marsh funnel</t>
  </si>
  <si>
    <t>s</t>
  </si>
  <si>
    <t>Shear strength (10 minute gel strength)</t>
  </si>
  <si>
    <t>%</t>
  </si>
  <si>
    <t>Sand content (as volume)</t>
  </si>
  <si>
    <t>pH</t>
  </si>
  <si>
    <t>Pa</t>
  </si>
  <si>
    <t>DEN</t>
  </si>
  <si>
    <t>MDEN</t>
  </si>
  <si>
    <t>LOSS</t>
  </si>
  <si>
    <t>FILT</t>
  </si>
  <si>
    <t>MRSH</t>
  </si>
  <si>
    <t>SHR</t>
  </si>
  <si>
    <t>SAND</t>
  </si>
  <si>
    <t>PH</t>
  </si>
  <si>
    <t>Mud balance</t>
  </si>
  <si>
    <t>DRIV</t>
  </si>
  <si>
    <t>PREBORE, DRIVE, REDRIVE, JOINT</t>
  </si>
  <si>
    <t>Length of pile driven</t>
  </si>
  <si>
    <t>DLEN</t>
  </si>
  <si>
    <t>PR-P002</t>
  </si>
  <si>
    <t>or combine with hammer?</t>
  </si>
  <si>
    <t>Hammer type</t>
  </si>
  <si>
    <t>Hammer weight</t>
  </si>
  <si>
    <t>Hammer drop</t>
  </si>
  <si>
    <t>Hammer condition / remarks</t>
  </si>
  <si>
    <t>Number/type of packing</t>
  </si>
  <si>
    <t>Type of dolly</t>
  </si>
  <si>
    <t>Dolly condition / remarks</t>
  </si>
  <si>
    <t>Initial set</t>
  </si>
  <si>
    <t>Redrive set</t>
  </si>
  <si>
    <t>10.0</t>
  </si>
  <si>
    <t>Units for set</t>
  </si>
  <si>
    <t>Blows/25mm</t>
  </si>
  <si>
    <t>temp compression of pile?</t>
  </si>
  <si>
    <t>temp compression of ground?</t>
  </si>
  <si>
    <t>ISET</t>
  </si>
  <si>
    <t>RSET</t>
  </si>
  <si>
    <t>SUNI</t>
  </si>
  <si>
    <t>HTYP</t>
  </si>
  <si>
    <t>HWEI</t>
  </si>
  <si>
    <t>HDRP</t>
  </si>
  <si>
    <t>HREM</t>
  </si>
  <si>
    <t>PACK</t>
  </si>
  <si>
    <t>DTYP</t>
  </si>
  <si>
    <t>what is measnured - this table?</t>
  </si>
  <si>
    <t>what is measured - this table?</t>
  </si>
  <si>
    <t>kg</t>
  </si>
  <si>
    <t>Elevation of top of pile after initial drive</t>
  </si>
  <si>
    <t>Elevation of top of pile after redrive</t>
  </si>
  <si>
    <t>TOPI</t>
  </si>
  <si>
    <t>TOPR</t>
  </si>
  <si>
    <t xml:space="preserve">Elevation of top of pile </t>
  </si>
  <si>
    <t>SQUARE</t>
  </si>
  <si>
    <t>e.g. sheet pile ref</t>
  </si>
  <si>
    <t>Pile / wall section size/reference</t>
  </si>
  <si>
    <t>Pile / wall section shape/type</t>
  </si>
  <si>
    <t>SPRQ</t>
  </si>
  <si>
    <t>Inclinometer tube</t>
  </si>
  <si>
    <t>INST</t>
  </si>
  <si>
    <t>Instrumentation summary</t>
  </si>
  <si>
    <t>Transient dynamic</t>
  </si>
  <si>
    <t>Integrity testing</t>
  </si>
  <si>
    <t>Inclinometer duct</t>
  </si>
  <si>
    <t>Joint detail (at base of section)</t>
  </si>
  <si>
    <t>JOIN</t>
  </si>
  <si>
    <t>SHOE</t>
  </si>
  <si>
    <t>Do we need this for precast?</t>
  </si>
  <si>
    <t>Main (longitudinal) reinforcement</t>
  </si>
  <si>
    <t>4xB12</t>
  </si>
  <si>
    <t>B10@150, 40 cover</t>
  </si>
  <si>
    <t>Needed for driven?</t>
  </si>
  <si>
    <t>Probably most appropriate for driven pile</t>
  </si>
  <si>
    <t>Length of segment</t>
  </si>
  <si>
    <t>or depth of base?</t>
  </si>
  <si>
    <t>Segment reference</t>
  </si>
  <si>
    <t>Manufacturer ID - link to further QA checks?</t>
  </si>
  <si>
    <t>Driven pile / wall driving record</t>
  </si>
  <si>
    <t>2.50</t>
  </si>
  <si>
    <t>BLOW</t>
  </si>
  <si>
    <t>INC</t>
  </si>
  <si>
    <t>Blows</t>
  </si>
  <si>
    <t>Increment</t>
  </si>
  <si>
    <t>What about push in?</t>
  </si>
  <si>
    <t>Depth to top of reported segment</t>
  </si>
  <si>
    <t xml:space="preserve">Depth below commencing surface to toe of pile/wall element </t>
  </si>
  <si>
    <t>or do we use ref elev like other tables?</t>
  </si>
  <si>
    <t>Possibly add fields for this?</t>
  </si>
  <si>
    <t>or do we measure below PPL?</t>
  </si>
  <si>
    <t>Base cleaning, Drive casing</t>
  </si>
  <si>
    <t>Incl driven CIP</t>
  </si>
  <si>
    <t>Description of permanent casing / sleeve</t>
  </si>
  <si>
    <t>Double sleeve</t>
  </si>
  <si>
    <t>LEG</t>
  </si>
  <si>
    <t>Legend code</t>
  </si>
  <si>
    <t>Geology code</t>
  </si>
  <si>
    <t>Second geology code</t>
  </si>
  <si>
    <t>GEO2</t>
  </si>
  <si>
    <t>Stiff grey clay</t>
  </si>
  <si>
    <t>Similar to AGS GEOL groupd. Geol codes not important.</t>
  </si>
  <si>
    <t>Description of excavated ground</t>
  </si>
  <si>
    <t>General description of excavated ground</t>
  </si>
  <si>
    <t>If samples taken or tests carried out, use AGS GI tables</t>
  </si>
  <si>
    <t>Instrumentation and other special requirements</t>
  </si>
  <si>
    <t>A</t>
  </si>
  <si>
    <t>Link to LOAD table</t>
  </si>
  <si>
    <t>Include DCIP</t>
  </si>
  <si>
    <t>Include start end or both depending on activity</t>
  </si>
  <si>
    <t>BORE, DRIVE, CASING, REBAR, CONC, TRIM, OTHER</t>
  </si>
  <si>
    <t>Pre-bore summary details</t>
  </si>
  <si>
    <t>PREB</t>
  </si>
  <si>
    <t>Full details in table</t>
  </si>
  <si>
    <t xml:space="preserve">As built reinforcement cage ID </t>
  </si>
  <si>
    <t>Main (longitudinal) reinforcement including top level</t>
  </si>
  <si>
    <t>Shear reinforcement and cover</t>
  </si>
  <si>
    <t>10m at 600 dia</t>
  </si>
  <si>
    <t>Including perf criteria here</t>
  </si>
  <si>
    <t>Include prebore dia</t>
  </si>
  <si>
    <t>DPRE</t>
  </si>
  <si>
    <t>Depth to base of prebore</t>
  </si>
  <si>
    <t>8.5</t>
  </si>
  <si>
    <t>Prebore diameter and details</t>
  </si>
  <si>
    <t>600 auger, backspun out</t>
  </si>
  <si>
    <t>CFAM</t>
  </si>
  <si>
    <t>CFA monitoring during installation</t>
  </si>
  <si>
    <t>yyyy-mm-ddThh:mm:ss</t>
  </si>
  <si>
    <t>Date/time of reading</t>
  </si>
  <si>
    <t>6.64</t>
  </si>
  <si>
    <t>Assume we always measure below PPL for CFA</t>
  </si>
  <si>
    <t>Depth of base of auger below PPL</t>
  </si>
  <si>
    <t>AREV</t>
  </si>
  <si>
    <t>Auger revolutions</t>
  </si>
  <si>
    <t>Cumulative or increment?</t>
  </si>
  <si>
    <t>TORQ</t>
  </si>
  <si>
    <t>Piling rig torque</t>
  </si>
  <si>
    <t>ADIR</t>
  </si>
  <si>
    <t>Forward</t>
  </si>
  <si>
    <t>Forward or reverse?</t>
  </si>
  <si>
    <t>Concrete pressure</t>
  </si>
  <si>
    <t>Should we have a second reading point?</t>
  </si>
  <si>
    <t>Location of pressure reading</t>
  </si>
  <si>
    <t>Swan neck</t>
  </si>
  <si>
    <t>Could this be in a parent table somewhere?</t>
  </si>
  <si>
    <t>Concrete volume</t>
  </si>
  <si>
    <t>m3</t>
  </si>
  <si>
    <t>CPRE</t>
  </si>
  <si>
    <t>CPRL</t>
  </si>
  <si>
    <t>CVOL</t>
  </si>
  <si>
    <t>Auger revolution direction</t>
  </si>
  <si>
    <t>THESE ARE DERIVED _ DO WE WANT THESE?</t>
  </si>
  <si>
    <t>Auger penetration rate per depth</t>
  </si>
  <si>
    <t>Auger revolutions per metre extraction versus depth</t>
  </si>
  <si>
    <t>Relative concrete pressure versus depth</t>
  </si>
  <si>
    <t>Rate of supply of concrete versus depth</t>
  </si>
  <si>
    <t>Concrete volume supplied per 0.5m</t>
  </si>
  <si>
    <t>Concrete volume supplied versus time</t>
  </si>
  <si>
    <t>Associated file reference (eg CFA piling record)</t>
  </si>
  <si>
    <t>Auger revolutions per metre penetration depth</t>
  </si>
  <si>
    <t>APRD</t>
  </si>
  <si>
    <t>ARMP</t>
  </si>
  <si>
    <t>ARME</t>
  </si>
  <si>
    <t>CRSD</t>
  </si>
  <si>
    <t>CV05</t>
  </si>
  <si>
    <t>Time for each 0.5m increment of extraction during concreting</t>
  </si>
  <si>
    <t>CT05</t>
  </si>
  <si>
    <t>CVTI</t>
  </si>
  <si>
    <t>CRPD</t>
  </si>
  <si>
    <t>`</t>
  </si>
  <si>
    <t>Inspections or observations during piling</t>
  </si>
  <si>
    <t>Date/time of inspection or observation</t>
  </si>
  <si>
    <t>optional</t>
  </si>
  <si>
    <t>7.00</t>
  </si>
  <si>
    <t>8.50</t>
  </si>
  <si>
    <t>Top depth relevant to observation (if applicable)</t>
  </si>
  <si>
    <t>Base depth relevant to observation (if applicable)</t>
  </si>
  <si>
    <t>Details of observation/inspection</t>
  </si>
  <si>
    <t>Type of inspection/observation</t>
  </si>
  <si>
    <t>Could be PA type?</t>
  </si>
  <si>
    <t>Base inspection</t>
  </si>
  <si>
    <t>Base ok - grade 2</t>
  </si>
  <si>
    <t>BY</t>
  </si>
  <si>
    <t>Do we include water obs here?</t>
  </si>
  <si>
    <t>Instrumentation and installations</t>
  </si>
  <si>
    <t>Inc plunge col</t>
  </si>
  <si>
    <t>Depth of top of instrument/installation</t>
  </si>
  <si>
    <t>Depth of base of instrument/installation</t>
  </si>
  <si>
    <t>Incl pile head monitoring?</t>
  </si>
  <si>
    <t>Instrument/installation reference</t>
  </si>
  <si>
    <t>Details of instrument/installation</t>
  </si>
  <si>
    <t>Callibration date</t>
  </si>
  <si>
    <t>CDAT</t>
  </si>
  <si>
    <t>CDTL</t>
  </si>
  <si>
    <t>VWS-4000</t>
  </si>
  <si>
    <t>Instrument/installation general type</t>
  </si>
  <si>
    <t>VWSG</t>
  </si>
  <si>
    <t>4</t>
  </si>
  <si>
    <t>6.15</t>
  </si>
  <si>
    <t>Top of rft</t>
  </si>
  <si>
    <t>Callibration details</t>
  </si>
  <si>
    <t>Serial number/reference</t>
  </si>
  <si>
    <t>SERL</t>
  </si>
  <si>
    <t>805471</t>
  </si>
  <si>
    <t>D</t>
  </si>
  <si>
    <t>yyyy-mm-dd</t>
  </si>
  <si>
    <t>2015-03-21</t>
  </si>
  <si>
    <t>IOBS</t>
  </si>
  <si>
    <t>RREM</t>
  </si>
  <si>
    <t>Pass</t>
  </si>
  <si>
    <t>Associated file reference (eg test record sheet)</t>
  </si>
  <si>
    <t>Test type</t>
  </si>
  <si>
    <t>Test method/equipment details</t>
  </si>
  <si>
    <t>TDR</t>
  </si>
  <si>
    <t>Test result remarks</t>
  </si>
  <si>
    <t>Person undertaking the test</t>
  </si>
  <si>
    <t>ACME testing</t>
  </si>
  <si>
    <t>Organisation undertaking the test</t>
  </si>
  <si>
    <t>1</t>
  </si>
  <si>
    <t>Test reference</t>
  </si>
  <si>
    <t>ITGY</t>
  </si>
  <si>
    <t>incl prebore and trim?</t>
  </si>
  <si>
    <t>PTST</t>
  </si>
  <si>
    <t>Date/time of start of test</t>
  </si>
  <si>
    <t>Date/time of end of test</t>
  </si>
  <si>
    <t>ML</t>
  </si>
  <si>
    <t>TDTL</t>
  </si>
  <si>
    <t>Test type details</t>
  </si>
  <si>
    <t>Test type: preliminary or working</t>
  </si>
  <si>
    <t>PRELIM</t>
  </si>
  <si>
    <t>Test type: loading regime</t>
  </si>
  <si>
    <t>TYPO</t>
  </si>
  <si>
    <t>TYPL</t>
  </si>
  <si>
    <t>ICE SPERW 2007 single cycle</t>
  </si>
  <si>
    <t>Test type: load orientation</t>
  </si>
  <si>
    <t>VC</t>
  </si>
  <si>
    <t>Maximum load required</t>
  </si>
  <si>
    <t>Design verification load</t>
  </si>
  <si>
    <t>Representative action (or SWL)</t>
  </si>
  <si>
    <t>DVL</t>
  </si>
  <si>
    <t>REPA</t>
  </si>
  <si>
    <t>6000</t>
  </si>
  <si>
    <t>2500</t>
  </si>
  <si>
    <t>10000</t>
  </si>
  <si>
    <t>MAXR</t>
  </si>
  <si>
    <t>Maximum movement at DVL</t>
  </si>
  <si>
    <t>Maximum movement at DVL + representative load</t>
  </si>
  <si>
    <t>Residual movement after DVL</t>
  </si>
  <si>
    <t>Residual movement after DVL + representative load</t>
  </si>
  <si>
    <t>max or final - what about CRP!</t>
  </si>
  <si>
    <t>Residual movement at end of test</t>
  </si>
  <si>
    <t>MAX1</t>
  </si>
  <si>
    <t>RES1</t>
  </si>
  <si>
    <t>MAX2</t>
  </si>
  <si>
    <t>RES2</t>
  </si>
  <si>
    <t>MAXL</t>
  </si>
  <si>
    <t>MAX3</t>
  </si>
  <si>
    <t>RES3</t>
  </si>
  <si>
    <t>Pile load testing general and summary</t>
  </si>
  <si>
    <t>Maximum/final load reached</t>
  </si>
  <si>
    <t>Maximum movement at maximum/final load</t>
  </si>
  <si>
    <t>PTLS</t>
  </si>
  <si>
    <t>Pile test load and settlement</t>
  </si>
  <si>
    <t>Generally not neded, but just in case!</t>
  </si>
  <si>
    <t>Pile/test reference</t>
  </si>
  <si>
    <t>Load cell callib?</t>
  </si>
  <si>
    <t>1002</t>
  </si>
  <si>
    <t>Movement at measurement point 1</t>
  </si>
  <si>
    <t>Movement at measurement point 2</t>
  </si>
  <si>
    <t>Movement at measurement point 3</t>
  </si>
  <si>
    <t>Movement at measurement point 4</t>
  </si>
  <si>
    <t>If extra needed?</t>
  </si>
  <si>
    <t>Do we ever have &gt;4</t>
  </si>
  <si>
    <t>MOV1</t>
  </si>
  <si>
    <t>MOV2</t>
  </si>
  <si>
    <t>MOV3</t>
  </si>
  <si>
    <t>MOV4</t>
  </si>
  <si>
    <t>MRAT</t>
  </si>
  <si>
    <t>Rate of movement</t>
  </si>
  <si>
    <t>mm/hr</t>
  </si>
  <si>
    <t>TEMP</t>
  </si>
  <si>
    <t>degC</t>
  </si>
  <si>
    <t>Temperature</t>
  </si>
  <si>
    <t>Average movement at measurement point</t>
  </si>
  <si>
    <t>ORG</t>
  </si>
  <si>
    <t>General test remarks</t>
  </si>
  <si>
    <t>like normal practice</t>
  </si>
  <si>
    <t>Could be part of other table, but this structure more</t>
  </si>
  <si>
    <t>Total load</t>
  </si>
  <si>
    <t>MOVE</t>
  </si>
  <si>
    <t>LOA1</t>
  </si>
  <si>
    <t>LOA2</t>
  </si>
  <si>
    <t>LOA3</t>
  </si>
  <si>
    <t>LOA4</t>
  </si>
  <si>
    <t>Load on load cell 1</t>
  </si>
  <si>
    <t>Load on load cell 2</t>
  </si>
  <si>
    <t>Load on load cell 3</t>
  </si>
  <si>
    <t>Load on load cell 4</t>
  </si>
  <si>
    <t>Pile test instrumentation reading</t>
  </si>
  <si>
    <t>Required for multiple - not using depth as key field</t>
  </si>
  <si>
    <t>PTIR</t>
  </si>
  <si>
    <t xml:space="preserve">Using AGS MON way of doing this </t>
  </si>
  <si>
    <t>More flexible, but clunky?</t>
  </si>
  <si>
    <t>Alt is like the old MOND table</t>
  </si>
  <si>
    <t>Cut down version</t>
  </si>
  <si>
    <t>STR</t>
  </si>
  <si>
    <t>Do we want any other fields?</t>
  </si>
  <si>
    <t>ue</t>
  </si>
  <si>
    <t>Abbr for microstrain?</t>
  </si>
  <si>
    <t>Type of reading</t>
  </si>
  <si>
    <t>Reading result</t>
  </si>
  <si>
    <t>Reading unit</t>
  </si>
  <si>
    <t>Sort of a child of INST, but not really!</t>
  </si>
  <si>
    <t>Links back to INST table</t>
  </si>
  <si>
    <t>DEFT</t>
  </si>
  <si>
    <t>ACTN</t>
  </si>
  <si>
    <t>Date of action</t>
  </si>
  <si>
    <t>Organisation carrying out the action</t>
  </si>
  <si>
    <t>Associated file reference (eg NCR sheet)</t>
  </si>
  <si>
    <t>NCR/999</t>
  </si>
  <si>
    <t>ACME Contractor</t>
  </si>
  <si>
    <t>2017-04-01</t>
  </si>
  <si>
    <t>Also in ABUI table?</t>
  </si>
  <si>
    <t>Leakage through wall 3.5-5.0m depth</t>
  </si>
  <si>
    <t>Grouted</t>
  </si>
  <si>
    <t>NCRM</t>
  </si>
  <si>
    <t>Non conformances / remedial action</t>
  </si>
  <si>
    <t>Non conformance / action reference</t>
  </si>
  <si>
    <t>Date NCR raised / defect discovered</t>
  </si>
  <si>
    <t>2017-02-15</t>
  </si>
  <si>
    <t xml:space="preserve">Description of defect </t>
  </si>
  <si>
    <t>Description of remedial action</t>
  </si>
  <si>
    <t>NCRD</t>
  </si>
  <si>
    <t>ACTD</t>
  </si>
  <si>
    <t>HELM</t>
  </si>
  <si>
    <t>Helical pile monitoring during installation</t>
  </si>
  <si>
    <t>Associated file reference (eg  piling record)</t>
  </si>
  <si>
    <t>Revolutions</t>
  </si>
  <si>
    <t>Revolution direction</t>
  </si>
  <si>
    <t>Installation torque</t>
  </si>
  <si>
    <t>Penetration rate as depth per revolution</t>
  </si>
  <si>
    <t>PENR</t>
  </si>
  <si>
    <t>REV</t>
  </si>
  <si>
    <t>Depth of base of tip below PPL</t>
  </si>
  <si>
    <t>3.33</t>
  </si>
  <si>
    <t xml:space="preserve">Derived </t>
  </si>
  <si>
    <t>OR ARE THESE ONLY REQUIRED ON AVERAGE?</t>
  </si>
  <si>
    <t>Driven or helical pile progress record</t>
  </si>
  <si>
    <t>Driven or helical pile / wall details with depth</t>
  </si>
  <si>
    <t>CIRCLE, TUBE, SHEETPILE, HELICAL</t>
  </si>
  <si>
    <t>Diaphragm wall stop end details</t>
  </si>
  <si>
    <t>Group available for details</t>
  </si>
  <si>
    <t>Helical pile rig torque rating</t>
  </si>
  <si>
    <t>may not be specified if s/o by contractor!</t>
  </si>
  <si>
    <t>DESN</t>
  </si>
  <si>
    <t>Design pile/wall schedule</t>
  </si>
  <si>
    <t>Pile/wall design loads</t>
  </si>
  <si>
    <t>Value</t>
  </si>
  <si>
    <t>Parameter code</t>
  </si>
  <si>
    <t>Parameter name</t>
  </si>
  <si>
    <t>Pile/wall performance criteria under test</t>
  </si>
  <si>
    <t>Design load scenario code</t>
  </si>
  <si>
    <t>Peformance criteria code</t>
  </si>
  <si>
    <t>Associated file reference</t>
  </si>
  <si>
    <t>Associated file reference (eg pile design calc)</t>
  </si>
  <si>
    <t>PERF</t>
  </si>
  <si>
    <t xml:space="preserve">or SPREW section nrs </t>
  </si>
  <si>
    <t>Permitted pile/wall types</t>
  </si>
  <si>
    <t>Specified representative action</t>
  </si>
  <si>
    <t>Minimum model factor</t>
  </si>
  <si>
    <t>Minimum partial factor gamma-s</t>
  </si>
  <si>
    <t>Do we really need these!</t>
  </si>
  <si>
    <t>Minimum partial factor gamma-b</t>
  </si>
  <si>
    <t>Minimum partial factor gamma-t</t>
  </si>
  <si>
    <t>Minimum partial factor gamma-st</t>
  </si>
  <si>
    <t>Design verification load DVL</t>
  </si>
  <si>
    <t>Permitted movement at DVL</t>
  </si>
  <si>
    <t>Permitted movement at DVL + 50% representative action</t>
  </si>
  <si>
    <t>Are they actually for design?</t>
  </si>
  <si>
    <t>Blank for vertical</t>
  </si>
  <si>
    <t>Direction of action</t>
  </si>
  <si>
    <t>REP</t>
  </si>
  <si>
    <t>DIRN</t>
  </si>
  <si>
    <t>MODF</t>
  </si>
  <si>
    <t>GAB</t>
  </si>
  <si>
    <t>GAS</t>
  </si>
  <si>
    <t>GAT</t>
  </si>
  <si>
    <t>GAST</t>
  </si>
  <si>
    <t>PMD</t>
  </si>
  <si>
    <t>PMDR</t>
  </si>
  <si>
    <t>Optional, if more than one case has to be considered</t>
  </si>
  <si>
    <t>Direction/type of load</t>
  </si>
  <si>
    <t>Vertical, horizontal, moment</t>
  </si>
  <si>
    <t>CASE</t>
  </si>
  <si>
    <t>Vertical</t>
  </si>
  <si>
    <t>Load case combination reference</t>
  </si>
  <si>
    <t>There may be a better way?</t>
  </si>
  <si>
    <t>wall maximum excvation level</t>
  </si>
  <si>
    <t>Wall temporary propping details</t>
  </si>
  <si>
    <t>Wall permanent propping details</t>
  </si>
  <si>
    <t>wall construction sequence</t>
  </si>
  <si>
    <t>Wall constraints</t>
  </si>
  <si>
    <t>wall permitted lateral defelction</t>
  </si>
  <si>
    <t>WEXC</t>
  </si>
  <si>
    <t>WPPD</t>
  </si>
  <si>
    <t>WTPD</t>
  </si>
  <si>
    <t>WSEQ</t>
  </si>
  <si>
    <t>WCON</t>
  </si>
  <si>
    <t>WDFL</t>
  </si>
  <si>
    <t>WWAT</t>
  </si>
  <si>
    <t>Wall watertightness criteria / minimum depth below excavation</t>
  </si>
  <si>
    <t>ELEM</t>
  </si>
  <si>
    <t>Pile / wall element identification</t>
  </si>
  <si>
    <t>EREQ</t>
  </si>
  <si>
    <t>Employer requirements for design</t>
  </si>
  <si>
    <t>Permitted section size(s)/type(s)</t>
  </si>
  <si>
    <t>Constraints on toe elevation or length</t>
  </si>
  <si>
    <t>CTOE</t>
  </si>
  <si>
    <t>Remarks / other requirements</t>
  </si>
  <si>
    <t>Associated file reference (e.g. drawings, specification)</t>
  </si>
  <si>
    <t>PR1</t>
  </si>
  <si>
    <t>Toe -10.5 to -12.5mOD</t>
  </si>
  <si>
    <t>Pile/wall contractor</t>
  </si>
  <si>
    <t>Main contractor</t>
  </si>
  <si>
    <t>MCON</t>
  </si>
  <si>
    <t>PCONN</t>
  </si>
  <si>
    <t>Engineer</t>
  </si>
  <si>
    <t xml:space="preserve">750 to 900mm </t>
  </si>
  <si>
    <t>Project details</t>
  </si>
  <si>
    <t>Table for Base Grouting to be added</t>
  </si>
  <si>
    <t>Status fields - need to reconsider (when everything else settled down)</t>
  </si>
  <si>
    <t>Work to do</t>
  </si>
  <si>
    <t>General objectives</t>
  </si>
  <si>
    <t>Pre-construction exchange of design data</t>
  </si>
  <si>
    <t>Exchange of construction record data during contruction</t>
  </si>
  <si>
    <t>Archive record of design and construction data</t>
  </si>
  <si>
    <t>FPS pile schedule spreadsheet data accomodated</t>
  </si>
  <si>
    <t>All design and construction record data identified in ICE SPERW (3rd edition) is covered</t>
  </si>
  <si>
    <t>With this in mind, the following are allowed for</t>
  </si>
  <si>
    <t>Further secondary objectives considred</t>
  </si>
  <si>
    <t>Can be used for complex pile types/records…</t>
  </si>
  <si>
    <t>… but can also be easily used for simple cases</t>
  </si>
  <si>
    <t>Difference between design and as-built information must be very clear</t>
  </si>
  <si>
    <t>All possible design responsibility models must be covered</t>
  </si>
  <si>
    <t>The data input is preferably field collected data, not derived data</t>
  </si>
  <si>
    <t>Legacy - If this is the only record, it should be enough to provide the information needed</t>
  </si>
  <si>
    <t>Abbreviations</t>
  </si>
  <si>
    <t>Base grouting</t>
  </si>
  <si>
    <t>Format can be used for all or some of the following</t>
  </si>
  <si>
    <t>Populated by</t>
  </si>
  <si>
    <t>Could be 'Engineer' or 'Contractor' design.</t>
  </si>
  <si>
    <r>
      <t>Employer</t>
    </r>
    <r>
      <rPr>
        <vertAlign val="superscript"/>
        <sz val="12"/>
        <color theme="1"/>
        <rFont val="Calibri"/>
        <family val="2"/>
        <scheme val="minor"/>
      </rPr>
      <t>2</t>
    </r>
  </si>
  <si>
    <t>Constructor</t>
  </si>
  <si>
    <r>
      <t>Designer</t>
    </r>
    <r>
      <rPr>
        <vertAlign val="superscript"/>
        <sz val="11"/>
        <color theme="1"/>
        <rFont val="Calibri"/>
        <family val="2"/>
        <scheme val="minor"/>
      </rPr>
      <t>3</t>
    </r>
  </si>
  <si>
    <t>Or allow a description for simple cases?</t>
  </si>
  <si>
    <t>Basic project info. A few additions from AGS for GI</t>
  </si>
  <si>
    <t>This is the equivalent of LOCA, but its ended up different, so decided to give it a different name!
It does not include coordinates - these come later in EREQ and/or DESN and/or ABUI</t>
  </si>
  <si>
    <t>Available for use for Contractor pile design. Not required for Engineer design.</t>
  </si>
  <si>
    <t>Main table used for transfer of design schedule information (NOT as built)</t>
  </si>
  <si>
    <t>For very simple cases this may be the only table used (other than PROJ and ELEM).
However best practice would be to popluate the other tables too.
Consider adding to it to remove need for DESN?</t>
  </si>
  <si>
    <t>For a bored pile (incl CFA, also d-wall). Time related record of construction activity.</t>
  </si>
  <si>
    <t>For a bored pile (incl CFA, also d-wall). Record of what the final pile looks like (except for reinforcement which is in a separate table - although we should pehaps look at a way of better linking these tables).</t>
  </si>
  <si>
    <t>For CFA rig monitoring data. Time related as auger could reverse during process.</t>
  </si>
  <si>
    <t>Equivalent of BORE but for driven piles (also Helical as they are similar)</t>
  </si>
  <si>
    <t>Equivalent of BDPH but for driven piles (also Helical as they are similar)</t>
  </si>
  <si>
    <t>BDPH</t>
  </si>
  <si>
    <t>DDPH</t>
  </si>
  <si>
    <t>For the full driving record (equivalent to CFAM)</t>
  </si>
  <si>
    <t>For the full monitoring record (equivalent to DREC &amp; CFAM)</t>
  </si>
  <si>
    <t>Pile reinforcement has been one of the more troublesome issues! Simple reinforcement is not too bad, but need to be able to deal with renfocement that changes with depth, and what if there are unconventional arrangements. May have to concede that d-wall reinforcement just too difficult to fully describe here.
This is for as-built - separate table for design intent.</t>
  </si>
  <si>
    <t>Inclinometers etc</t>
  </si>
  <si>
    <t>Similar to AGS GEOL, but slight differences</t>
  </si>
  <si>
    <t>Not intending to provide any further detail of integiry testing - not convinced of the value of doing so</t>
  </si>
  <si>
    <t>General table for pile tests, includes summary results</t>
  </si>
  <si>
    <t>As built reinforcement to be input to PRFT Group</t>
  </si>
  <si>
    <t>See also separate table for as built rft</t>
  </si>
  <si>
    <t>Links to pile concrete via CONC_ID field in BORE. Each delivery may service more than one pile.</t>
  </si>
  <si>
    <t>Child of CSMP</t>
  </si>
  <si>
    <t>Child of CONC</t>
  </si>
  <si>
    <t>Not happy with the way this clumsily links to ELEM_ID (not consistent with concrete - look again!)</t>
  </si>
  <si>
    <t>Load/settlement data. Time related. Child of PTST.</t>
  </si>
  <si>
    <t>e.g. strain gauges.  Allows all types of data - do we want this - similar to AGS MONR. Child of PTST.</t>
  </si>
  <si>
    <t>Please note</t>
  </si>
  <si>
    <t>Group and Headings are provisionally named. Wish to discuss naming convention.</t>
  </si>
  <si>
    <t>This is a work in progress - I have left my own notes in</t>
  </si>
  <si>
    <t>Yellow highlight = not finished.</t>
  </si>
  <si>
    <t>Red text = point for debate</t>
  </si>
  <si>
    <t>3</t>
  </si>
  <si>
    <t>In theory by Emploer, but in practice this woud probably be done by the Employer's designer/specifier, i.e. Engineer.</t>
  </si>
  <si>
    <t>Rev</t>
  </si>
  <si>
    <t>Draft 1</t>
  </si>
  <si>
    <t>This is the first public issue for comment, issued to FPS, AGS and selected others</t>
  </si>
  <si>
    <t>Please note that this is a rough draft, not quite complete, but sufficient to show intent</t>
  </si>
  <si>
    <t>Please comment accordingly</t>
  </si>
  <si>
    <t>Refer to my FPS presentation slides for more background</t>
  </si>
  <si>
    <t>Date</t>
  </si>
  <si>
    <t>No change in schema tables, but new INTRODUCTION sheet added</t>
  </si>
  <si>
    <t>Draft 2</t>
  </si>
  <si>
    <t>Diaphragm walling (not fully covered yet)</t>
  </si>
  <si>
    <t>Sheet piling (not fully covered yet)</t>
  </si>
  <si>
    <t>Draft 3</t>
  </si>
  <si>
    <t>No change in schema tables, but Introduction revised, contacts sheeet added,</t>
  </si>
  <si>
    <t>schema summary diagram added, minor addition to notes</t>
  </si>
  <si>
    <t>AGS piling, Draft 3</t>
  </si>
  <si>
    <t>Summary diagram of schema (groups only)</t>
  </si>
  <si>
    <t>Neil Chadwick (Digital Geotechnical Ltd, formerly at Arup) for AGS – lead author</t>
  </si>
  <si>
    <t>Mark Pennington (BBGE) for FPS</t>
  </si>
  <si>
    <t>Jason Boddy – (Arup) for DFI</t>
  </si>
  <si>
    <t>correspondence as this will make things easier to manage at our end.</t>
  </si>
  <si>
    <t>https://www.ags.org.uk/</t>
  </si>
  <si>
    <t>For your information, the main people involved at the time of writing (March 2021) are:</t>
  </si>
  <si>
    <t>https://www.fps.org.uk/</t>
  </si>
  <si>
    <t>How to contact us</t>
  </si>
  <si>
    <t>If you wish to comment on the schema, or express interest in joining the steering group, or just want to get in touch, then please use the following email address:</t>
  </si>
  <si>
    <t>If there are any significant developments then we will aim to post these on the AGS and/or FPS websites, which can be found here:</t>
  </si>
  <si>
    <t xml:space="preserve">You are welcome to talk to us about AGS piling, but it would be helpful if you could use the email address provided for </t>
  </si>
  <si>
    <t>To view the introductory notes, please double click on the icon below. This will open the notes in your default PDF viewer.</t>
  </si>
  <si>
    <t>agspiling@digitalgeotechnical.com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</si>
</sst>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rgb="FFFF0000"/>
      <name val="Calibri"/>
      <family val="2"/>
      <scheme val="minor"/>
    </font>
    <font>
      <sz val="11"/>
      <name val="Calibri"/>
      <family val="2"/>
      <scheme val="minor"/>
    </font>
    <font>
      <b/>
      <sz val="11"/>
      <color theme="1"/>
      <name val="Calibri"/>
      <family val="2"/>
      <scheme val="minor"/>
    </font>
    <font>
      <b/>
      <sz val="9"/>
      <color theme="1"/>
      <name val="Calibri"/>
      <family val="2"/>
      <scheme val="minor"/>
    </font>
    <font>
      <b/>
      <sz val="12"/>
      <color theme="1"/>
      <name val="Calibri"/>
      <family val="2"/>
      <scheme val="minor"/>
    </font>
    <font>
      <b/>
      <sz val="11"/>
      <color rgb="FFFF0000"/>
      <name val="Calibri"/>
      <family val="2"/>
      <scheme val="minor"/>
    </font>
    <font>
      <b/>
      <sz val="11"/>
      <name val="Calibri"/>
      <family val="2"/>
      <scheme val="minor"/>
    </font>
    <font>
      <sz val="9"/>
      <color theme="1"/>
      <name val="Calibri"/>
      <family val="2"/>
      <scheme val="minor"/>
    </font>
    <font>
      <sz val="11"/>
      <color theme="4"/>
      <name val="Calibri"/>
      <family val="2"/>
      <scheme val="minor"/>
    </font>
    <font>
      <vertAlign val="superscript"/>
      <sz val="12"/>
      <color theme="1"/>
      <name val="Calibri"/>
      <family val="2"/>
      <scheme val="minor"/>
    </font>
    <font>
      <vertAlign val="superscript"/>
      <sz val="11"/>
      <color theme="1"/>
      <name val="Calibri"/>
      <family val="2"/>
      <scheme val="minor"/>
    </font>
    <font>
      <sz val="11"/>
      <color theme="1"/>
      <name val="Calibri"/>
      <family val="2"/>
      <scheme val="minor"/>
    </font>
    <font>
      <sz val="11"/>
      <color theme="1"/>
      <name val="Arial"/>
      <family val="2"/>
    </font>
    <font>
      <b/>
      <sz val="11"/>
      <color theme="1"/>
      <name val="Arial"/>
      <family val="2"/>
    </font>
    <font>
      <u/>
      <sz val="11"/>
      <color theme="10"/>
      <name val="Calibri"/>
      <family val="2"/>
      <scheme val="minor"/>
    </font>
    <font>
      <b/>
      <sz val="11"/>
      <color theme="10"/>
      <name val="Arial"/>
      <family val="2"/>
    </font>
    <font>
      <b/>
      <sz val="16"/>
      <color theme="1"/>
      <name val="Arial"/>
      <family val="2"/>
    </font>
    <font>
      <b/>
      <sz val="16"/>
      <color theme="1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C00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s>
  <cellStyleXfs count="2">
    <xf numFmtId="0" fontId="0" fillId="0" borderId="0"/>
    <xf numFmtId="0" fontId="15" fillId="0" borderId="0" applyNumberFormat="0" applyFill="0" applyBorder="0" applyAlignment="0" applyProtection="0"/>
  </cellStyleXfs>
  <cellXfs count="191">
    <xf numFmtId="0" fontId="0" fillId="0" borderId="0" xfId="0"/>
    <xf numFmtId="0" fontId="0" fillId="0" borderId="0" xfId="0" quotePrefix="1"/>
    <xf numFmtId="0" fontId="0" fillId="2" borderId="0" xfId="0" applyFill="1"/>
    <xf numFmtId="0" fontId="1" fillId="0" borderId="0" xfId="0" applyFont="1"/>
    <xf numFmtId="0" fontId="2" fillId="0" borderId="0" xfId="0" applyFont="1"/>
    <xf numFmtId="0" fontId="1" fillId="0" borderId="0" xfId="0" quotePrefix="1" applyFont="1"/>
    <xf numFmtId="0" fontId="0" fillId="0" borderId="0" xfId="0" applyAlignment="1">
      <alignment horizontal="center"/>
    </xf>
    <xf numFmtId="0" fontId="0" fillId="0" borderId="2" xfId="0" applyBorder="1"/>
    <xf numFmtId="0" fontId="0" fillId="0" borderId="2" xfId="0" applyBorder="1" applyAlignment="1">
      <alignment horizontal="center"/>
    </xf>
    <xf numFmtId="0" fontId="3" fillId="0" borderId="0" xfId="0" applyFont="1"/>
    <xf numFmtId="0" fontId="0" fillId="0" borderId="0" xfId="0" applyAlignment="1">
      <alignment horizontal="left"/>
    </xf>
    <xf numFmtId="0" fontId="0" fillId="0" borderId="2" xfId="0" applyBorder="1" applyAlignment="1">
      <alignment horizontal="left"/>
    </xf>
    <xf numFmtId="0" fontId="1" fillId="0" borderId="2" xfId="0" applyFont="1" applyBorder="1" applyAlignment="1">
      <alignment horizontal="center"/>
    </xf>
    <xf numFmtId="0" fontId="5" fillId="0" borderId="1" xfId="0" applyFont="1" applyBorder="1"/>
    <xf numFmtId="0" fontId="0" fillId="0" borderId="2" xfId="0" applyBorder="1" applyAlignment="1">
      <alignment horizontal="center" vertical="top"/>
    </xf>
    <xf numFmtId="0" fontId="0" fillId="0" borderId="2" xfId="0" applyBorder="1" applyAlignment="1">
      <alignment vertical="top"/>
    </xf>
    <xf numFmtId="0" fontId="0" fillId="0" borderId="2" xfId="0" applyBorder="1" applyAlignment="1">
      <alignment horizontal="left" vertical="top"/>
    </xf>
    <xf numFmtId="0" fontId="4" fillId="0" borderId="2" xfId="0" applyFont="1" applyBorder="1" applyAlignment="1">
      <alignment horizontal="center" vertical="top"/>
    </xf>
    <xf numFmtId="0" fontId="4" fillId="0" borderId="2" xfId="0" applyFont="1" applyBorder="1" applyAlignment="1">
      <alignment vertical="top"/>
    </xf>
    <xf numFmtId="0" fontId="4" fillId="0" borderId="2" xfId="0" applyFont="1" applyBorder="1" applyAlignment="1">
      <alignment horizontal="left" vertical="top"/>
    </xf>
    <xf numFmtId="0" fontId="8" fillId="0" borderId="0" xfId="0" applyFont="1" applyAlignment="1">
      <alignment horizontal="left"/>
    </xf>
    <xf numFmtId="0" fontId="0" fillId="0" borderId="2" xfId="0" applyBorder="1" applyAlignment="1">
      <alignment horizontal="center" vertical="top" wrapText="1"/>
    </xf>
    <xf numFmtId="0" fontId="0" fillId="0" borderId="2" xfId="0" quotePrefix="1" applyBorder="1" applyAlignment="1">
      <alignment horizontal="left" vertical="top"/>
    </xf>
    <xf numFmtId="0" fontId="1" fillId="0" borderId="2" xfId="0" applyFont="1" applyBorder="1" applyAlignment="1">
      <alignment horizontal="center" vertical="top"/>
    </xf>
    <xf numFmtId="0" fontId="1" fillId="0" borderId="2" xfId="0" applyFont="1" applyBorder="1" applyAlignment="1">
      <alignment vertical="top"/>
    </xf>
    <xf numFmtId="0" fontId="1" fillId="0" borderId="2" xfId="0" applyFont="1" applyBorder="1" applyAlignment="1">
      <alignment horizontal="left" vertical="top"/>
    </xf>
    <xf numFmtId="0" fontId="5" fillId="0" borderId="1" xfId="0" applyFont="1" applyBorder="1" applyAlignment="1">
      <alignment vertical="top"/>
    </xf>
    <xf numFmtId="0" fontId="0" fillId="0" borderId="0" xfId="0" applyAlignment="1">
      <alignment vertical="top"/>
    </xf>
    <xf numFmtId="0" fontId="1" fillId="0" borderId="0" xfId="0" quotePrefix="1" applyFont="1" applyAlignment="1">
      <alignment vertical="top"/>
    </xf>
    <xf numFmtId="0" fontId="0" fillId="0" borderId="0" xfId="0" quotePrefix="1" applyAlignment="1">
      <alignment vertical="top"/>
    </xf>
    <xf numFmtId="0" fontId="1" fillId="0" borderId="0" xfId="0" applyFont="1" applyAlignment="1">
      <alignment vertical="top"/>
    </xf>
    <xf numFmtId="0" fontId="2" fillId="0" borderId="0" xfId="0" applyFont="1" applyAlignment="1">
      <alignment vertical="top"/>
    </xf>
    <xf numFmtId="0" fontId="2" fillId="0" borderId="2" xfId="0" applyFont="1" applyBorder="1" applyAlignment="1">
      <alignment horizontal="center" vertical="top"/>
    </xf>
    <xf numFmtId="0" fontId="2" fillId="0" borderId="2" xfId="0" applyFont="1" applyBorder="1" applyAlignment="1">
      <alignment vertical="top"/>
    </xf>
    <xf numFmtId="0" fontId="2" fillId="0" borderId="2" xfId="0" applyFont="1" applyBorder="1" applyAlignment="1">
      <alignment horizontal="left" vertical="top"/>
    </xf>
    <xf numFmtId="0" fontId="2" fillId="0" borderId="2" xfId="0" applyFont="1" applyBorder="1"/>
    <xf numFmtId="0" fontId="2" fillId="0" borderId="2" xfId="0" applyFont="1" applyBorder="1" applyAlignment="1">
      <alignment horizontal="center"/>
    </xf>
    <xf numFmtId="0" fontId="2" fillId="0" borderId="2" xfId="0" applyFont="1" applyFill="1" applyBorder="1" applyAlignment="1">
      <alignment horizontal="center"/>
    </xf>
    <xf numFmtId="0" fontId="0" fillId="3" borderId="2" xfId="0" applyFill="1" applyBorder="1" applyAlignment="1">
      <alignment horizontal="left"/>
    </xf>
    <xf numFmtId="0" fontId="2" fillId="0" borderId="0" xfId="0" applyFont="1" applyBorder="1" applyAlignment="1">
      <alignment horizontal="center"/>
    </xf>
    <xf numFmtId="0" fontId="0" fillId="0" borderId="0" xfId="0" applyBorder="1" applyAlignment="1">
      <alignment vertical="top"/>
    </xf>
    <xf numFmtId="0" fontId="0" fillId="0" borderId="0" xfId="0" applyBorder="1" applyAlignment="1">
      <alignment horizontal="center" vertical="top"/>
    </xf>
    <xf numFmtId="0" fontId="0" fillId="0" borderId="0" xfId="0" applyBorder="1" applyAlignment="1">
      <alignment horizontal="left" vertical="top"/>
    </xf>
    <xf numFmtId="0" fontId="2" fillId="0" borderId="2" xfId="0" quotePrefix="1" applyFont="1" applyBorder="1" applyAlignment="1">
      <alignment horizontal="left" vertical="top"/>
    </xf>
    <xf numFmtId="0" fontId="0" fillId="0" borderId="2" xfId="0" quotePrefix="1" applyBorder="1" applyAlignment="1">
      <alignment vertical="top"/>
    </xf>
    <xf numFmtId="0" fontId="1" fillId="4" borderId="2" xfId="0" applyFont="1" applyFill="1" applyBorder="1" applyAlignment="1">
      <alignment horizontal="center"/>
    </xf>
    <xf numFmtId="0" fontId="1" fillId="4" borderId="2" xfId="0" applyFont="1" applyFill="1" applyBorder="1"/>
    <xf numFmtId="0" fontId="2" fillId="4" borderId="2" xfId="0" applyFont="1" applyFill="1" applyBorder="1" applyAlignment="1">
      <alignment horizontal="center"/>
    </xf>
    <xf numFmtId="0" fontId="2" fillId="4" borderId="2" xfId="0" applyFont="1" applyFill="1" applyBorder="1"/>
    <xf numFmtId="0" fontId="2" fillId="4" borderId="2" xfId="0" applyFont="1" applyFill="1" applyBorder="1" applyAlignment="1">
      <alignment horizontal="left"/>
    </xf>
    <xf numFmtId="0" fontId="1" fillId="0" borderId="2" xfId="0" applyFont="1" applyFill="1" applyBorder="1" applyAlignment="1">
      <alignment horizontal="center"/>
    </xf>
    <xf numFmtId="0" fontId="0" fillId="0" borderId="2" xfId="0" applyFill="1" applyBorder="1" applyAlignment="1">
      <alignment horizontal="left"/>
    </xf>
    <xf numFmtId="0" fontId="0" fillId="0" borderId="2" xfId="0" applyFill="1" applyBorder="1" applyAlignment="1">
      <alignment horizontal="center"/>
    </xf>
    <xf numFmtId="0" fontId="2" fillId="0" borderId="2" xfId="0" applyFont="1" applyFill="1" applyBorder="1"/>
    <xf numFmtId="0" fontId="2" fillId="0" borderId="2" xfId="0" applyFont="1" applyFill="1" applyBorder="1" applyAlignment="1">
      <alignment horizontal="left"/>
    </xf>
    <xf numFmtId="0" fontId="0" fillId="0" borderId="2" xfId="0" applyFill="1" applyBorder="1"/>
    <xf numFmtId="0" fontId="0" fillId="0" borderId="2" xfId="0" quotePrefix="1" applyFill="1" applyBorder="1" applyAlignment="1">
      <alignment horizontal="left"/>
    </xf>
    <xf numFmtId="0" fontId="0" fillId="0" borderId="2" xfId="0" applyFill="1" applyBorder="1" applyAlignment="1">
      <alignment vertical="top"/>
    </xf>
    <xf numFmtId="0" fontId="0" fillId="2" borderId="2" xfId="0" applyFill="1" applyBorder="1" applyAlignment="1">
      <alignment vertical="top"/>
    </xf>
    <xf numFmtId="0" fontId="6" fillId="0" borderId="0" xfId="0" applyFont="1" applyAlignment="1">
      <alignment horizontal="center"/>
    </xf>
    <xf numFmtId="0" fontId="1" fillId="4" borderId="2" xfId="0" applyFont="1" applyFill="1" applyBorder="1" applyAlignment="1">
      <alignment horizontal="left"/>
    </xf>
    <xf numFmtId="0" fontId="0" fillId="0" borderId="2" xfId="0" applyBorder="1" applyAlignment="1">
      <alignment vertical="top" wrapText="1"/>
    </xf>
    <xf numFmtId="0" fontId="0" fillId="0" borderId="0" xfId="0" applyAlignment="1">
      <alignment horizontal="left"/>
    </xf>
    <xf numFmtId="17" fontId="2" fillId="0" borderId="2" xfId="0" quotePrefix="1" applyNumberFormat="1" applyFont="1" applyFill="1" applyBorder="1" applyAlignment="1">
      <alignment horizontal="left"/>
    </xf>
    <xf numFmtId="0" fontId="1" fillId="0" borderId="2" xfId="0" applyFont="1" applyBorder="1"/>
    <xf numFmtId="0" fontId="1" fillId="0" borderId="2" xfId="0" applyFont="1" applyFill="1" applyBorder="1"/>
    <xf numFmtId="0" fontId="1" fillId="0" borderId="2" xfId="0" applyFont="1" applyFill="1" applyBorder="1" applyAlignment="1">
      <alignment horizontal="left"/>
    </xf>
    <xf numFmtId="0" fontId="2" fillId="2" borderId="2" xfId="0" applyFont="1" applyFill="1" applyBorder="1" applyAlignment="1">
      <alignment vertical="top"/>
    </xf>
    <xf numFmtId="0" fontId="1" fillId="2" borderId="0" xfId="0" applyFont="1" applyFill="1" applyAlignment="1">
      <alignment vertical="top"/>
    </xf>
    <xf numFmtId="0" fontId="0" fillId="0" borderId="0" xfId="0" applyAlignment="1">
      <alignment horizontal="left"/>
    </xf>
    <xf numFmtId="0" fontId="2" fillId="0" borderId="2" xfId="0" quotePrefix="1" applyFont="1" applyFill="1" applyBorder="1" applyAlignment="1">
      <alignment horizontal="left"/>
    </xf>
    <xf numFmtId="0" fontId="9" fillId="0" borderId="0" xfId="0" applyFont="1"/>
    <xf numFmtId="0" fontId="0" fillId="0" borderId="2" xfId="0" applyFont="1" applyBorder="1" applyAlignment="1">
      <alignment horizontal="center" vertical="top"/>
    </xf>
    <xf numFmtId="0" fontId="0" fillId="0" borderId="0" xfId="0" applyFont="1" applyAlignment="1">
      <alignment vertical="top"/>
    </xf>
    <xf numFmtId="0" fontId="0" fillId="0" borderId="2" xfId="0" applyFont="1" applyBorder="1" applyAlignment="1">
      <alignment vertical="top"/>
    </xf>
    <xf numFmtId="0" fontId="0" fillId="0" borderId="2" xfId="0" applyFont="1" applyBorder="1" applyAlignment="1">
      <alignment horizontal="left" vertical="top"/>
    </xf>
    <xf numFmtId="0" fontId="0" fillId="0" borderId="0" xfId="0" applyFont="1"/>
    <xf numFmtId="0" fontId="0" fillId="2" borderId="6" xfId="0" applyFill="1" applyBorder="1" applyAlignment="1">
      <alignment vertical="top"/>
    </xf>
    <xf numFmtId="0" fontId="0" fillId="0" borderId="0" xfId="0" applyAlignment="1">
      <alignment horizontal="left"/>
    </xf>
    <xf numFmtId="0" fontId="0" fillId="0" borderId="0" xfId="0" applyAlignment="1">
      <alignment horizontal="left"/>
    </xf>
    <xf numFmtId="0" fontId="0" fillId="0" borderId="2" xfId="0" quotePrefix="1" applyBorder="1" applyAlignment="1">
      <alignment horizontal="left" vertical="top" wrapText="1"/>
    </xf>
    <xf numFmtId="0" fontId="1" fillId="4" borderId="2" xfId="0" applyFont="1" applyFill="1" applyBorder="1" applyAlignment="1">
      <alignment horizontal="center" vertical="top"/>
    </xf>
    <xf numFmtId="0" fontId="0" fillId="0" borderId="2" xfId="0" applyFill="1" applyBorder="1" applyAlignment="1">
      <alignment horizontal="center" vertical="top"/>
    </xf>
    <xf numFmtId="0" fontId="2" fillId="0" borderId="2" xfId="0" applyFont="1" applyFill="1" applyBorder="1" applyAlignment="1">
      <alignment horizontal="center" vertical="top"/>
    </xf>
    <xf numFmtId="0" fontId="1" fillId="0" borderId="2" xfId="0" applyFont="1" applyFill="1" applyBorder="1" applyAlignment="1">
      <alignment horizontal="center" vertical="top"/>
    </xf>
    <xf numFmtId="0" fontId="0" fillId="0" borderId="2" xfId="0" quotePrefix="1" applyBorder="1" applyAlignment="1">
      <alignment wrapText="1"/>
    </xf>
    <xf numFmtId="0" fontId="0" fillId="0" borderId="6" xfId="0" applyFill="1" applyBorder="1" applyAlignment="1">
      <alignment vertical="top"/>
    </xf>
    <xf numFmtId="0" fontId="2" fillId="0" borderId="2" xfId="0" applyFont="1" applyBorder="1" applyAlignment="1">
      <alignment horizontal="center" vertical="top" wrapText="1"/>
    </xf>
    <xf numFmtId="0" fontId="1" fillId="0" borderId="2" xfId="0" applyFont="1" applyBorder="1" applyAlignment="1">
      <alignment horizontal="center" vertical="top" wrapText="1"/>
    </xf>
    <xf numFmtId="0" fontId="1" fillId="0" borderId="2" xfId="0" quotePrefix="1" applyFont="1" applyBorder="1" applyAlignment="1">
      <alignment horizontal="left" vertical="top"/>
    </xf>
    <xf numFmtId="0" fontId="1" fillId="0" borderId="2" xfId="0" applyFont="1" applyBorder="1" applyAlignment="1">
      <alignment vertical="top" wrapText="1"/>
    </xf>
    <xf numFmtId="0" fontId="2" fillId="0" borderId="2" xfId="0" applyFont="1" applyBorder="1" applyAlignment="1">
      <alignment vertical="top" wrapText="1"/>
    </xf>
    <xf numFmtId="0" fontId="0" fillId="0" borderId="2" xfId="0" applyBorder="1" applyAlignment="1">
      <alignment horizontal="left" vertical="top" wrapText="1"/>
    </xf>
    <xf numFmtId="0" fontId="1" fillId="0" borderId="0" xfId="0" applyFont="1" applyAlignment="1">
      <alignment vertical="top" wrapText="1"/>
    </xf>
    <xf numFmtId="0" fontId="0" fillId="2" borderId="2" xfId="0" applyFill="1" applyBorder="1" applyAlignment="1">
      <alignment horizontal="left" vertical="top"/>
    </xf>
    <xf numFmtId="0" fontId="0" fillId="0" borderId="2" xfId="0" applyBorder="1" applyAlignment="1">
      <alignment horizontal="left" wrapText="1"/>
    </xf>
    <xf numFmtId="0" fontId="1" fillId="4" borderId="0" xfId="0" applyFont="1" applyFill="1" applyAlignment="1">
      <alignment vertical="top"/>
    </xf>
    <xf numFmtId="0" fontId="0" fillId="0" borderId="0" xfId="0" applyAlignment="1">
      <alignment horizontal="left"/>
    </xf>
    <xf numFmtId="0" fontId="0" fillId="2" borderId="2" xfId="0" applyFill="1" applyBorder="1" applyAlignment="1">
      <alignment vertical="top" wrapText="1"/>
    </xf>
    <xf numFmtId="0" fontId="2" fillId="0" borderId="2" xfId="0" quotePrefix="1" applyFont="1" applyBorder="1" applyAlignment="1">
      <alignment horizontal="center" vertical="top" wrapText="1"/>
    </xf>
    <xf numFmtId="0" fontId="2" fillId="2" borderId="2" xfId="0" applyFont="1" applyFill="1" applyBorder="1" applyAlignment="1">
      <alignment horizontal="center" vertical="top"/>
    </xf>
    <xf numFmtId="0" fontId="2" fillId="2" borderId="2" xfId="0" applyFont="1" applyFill="1" applyBorder="1" applyAlignment="1">
      <alignment horizontal="left" vertical="top"/>
    </xf>
    <xf numFmtId="0" fontId="2" fillId="0" borderId="2" xfId="0" applyFont="1" applyFill="1" applyBorder="1" applyAlignment="1">
      <alignment horizontal="center" vertical="top" wrapText="1"/>
    </xf>
    <xf numFmtId="0" fontId="2" fillId="0" borderId="2" xfId="0" applyFont="1" applyFill="1" applyBorder="1" applyAlignment="1">
      <alignment vertical="top" wrapText="1"/>
    </xf>
    <xf numFmtId="0" fontId="2" fillId="0" borderId="2" xfId="0" applyFont="1" applyFill="1" applyBorder="1" applyAlignment="1">
      <alignment horizontal="left" vertical="top"/>
    </xf>
    <xf numFmtId="0" fontId="1" fillId="2" borderId="2" xfId="0" applyFont="1" applyFill="1" applyBorder="1" applyAlignment="1">
      <alignment horizontal="left" vertical="top"/>
    </xf>
    <xf numFmtId="0" fontId="1" fillId="2" borderId="2" xfId="0" applyFont="1" applyFill="1" applyBorder="1" applyAlignment="1">
      <alignment vertical="top"/>
    </xf>
    <xf numFmtId="0" fontId="0" fillId="0" borderId="0" xfId="0" applyAlignment="1">
      <alignment horizontal="left"/>
    </xf>
    <xf numFmtId="0" fontId="0" fillId="0" borderId="2" xfId="0" applyFill="1" applyBorder="1" applyAlignment="1">
      <alignment horizontal="left" vertical="top"/>
    </xf>
    <xf numFmtId="0" fontId="0" fillId="0" borderId="0" xfId="0" applyAlignment="1">
      <alignment horizontal="left"/>
    </xf>
    <xf numFmtId="0" fontId="0" fillId="0" borderId="2" xfId="0" quotePrefix="1" applyFill="1" applyBorder="1" applyAlignment="1">
      <alignment horizontal="left" vertical="top" wrapText="1"/>
    </xf>
    <xf numFmtId="0" fontId="0" fillId="0" borderId="2" xfId="0" quotePrefix="1" applyFill="1" applyBorder="1" applyAlignment="1">
      <alignment wrapText="1"/>
    </xf>
    <xf numFmtId="0" fontId="0" fillId="0" borderId="0" xfId="0" applyFont="1" applyFill="1" applyAlignment="1">
      <alignment vertical="top"/>
    </xf>
    <xf numFmtId="0" fontId="0" fillId="0" borderId="2" xfId="0" applyFont="1" applyFill="1" applyBorder="1" applyAlignment="1">
      <alignment horizontal="center" vertical="top"/>
    </xf>
    <xf numFmtId="0" fontId="0" fillId="0" borderId="2" xfId="0" applyFont="1" applyFill="1" applyBorder="1" applyAlignment="1">
      <alignment vertical="top"/>
    </xf>
    <xf numFmtId="0" fontId="0" fillId="0" borderId="2" xfId="0" applyFont="1" applyFill="1" applyBorder="1" applyAlignment="1">
      <alignment horizontal="left" vertical="top"/>
    </xf>
    <xf numFmtId="0" fontId="0" fillId="0" borderId="0" xfId="0" applyFont="1" applyFill="1"/>
    <xf numFmtId="0" fontId="1" fillId="0" borderId="0" xfId="0" applyFont="1" applyAlignment="1">
      <alignment horizontal="left"/>
    </xf>
    <xf numFmtId="0" fontId="0" fillId="2" borderId="2" xfId="0" quotePrefix="1" applyFill="1" applyBorder="1" applyAlignment="1">
      <alignment horizontal="left" vertical="top"/>
    </xf>
    <xf numFmtId="0" fontId="2" fillId="2" borderId="0" xfId="0" applyFont="1" applyFill="1" applyAlignment="1">
      <alignment vertical="top"/>
    </xf>
    <xf numFmtId="0" fontId="0" fillId="2" borderId="0" xfId="0" applyFill="1" applyAlignment="1">
      <alignment horizontal="center"/>
    </xf>
    <xf numFmtId="0" fontId="0" fillId="2" borderId="2" xfId="0" applyFill="1" applyBorder="1" applyAlignment="1">
      <alignment horizontal="center" vertical="top"/>
    </xf>
    <xf numFmtId="0" fontId="0" fillId="2" borderId="0" xfId="0" applyFill="1" applyAlignment="1">
      <alignment vertical="top"/>
    </xf>
    <xf numFmtId="0" fontId="0" fillId="0" borderId="0" xfId="0" applyFill="1" applyAlignment="1">
      <alignment vertical="top"/>
    </xf>
    <xf numFmtId="0" fontId="1" fillId="0" borderId="0" xfId="0" applyFont="1" applyFill="1" applyAlignment="1">
      <alignment vertical="top"/>
    </xf>
    <xf numFmtId="0" fontId="0" fillId="0" borderId="0" xfId="0" applyFill="1"/>
    <xf numFmtId="0" fontId="0" fillId="0" borderId="2" xfId="0" quotePrefix="1" applyFill="1" applyBorder="1" applyAlignment="1">
      <alignment horizontal="left" vertical="top"/>
    </xf>
    <xf numFmtId="0" fontId="2" fillId="0" borderId="0" xfId="0" applyFont="1" applyFill="1" applyAlignment="1">
      <alignment vertical="top"/>
    </xf>
    <xf numFmtId="0" fontId="2" fillId="0" borderId="2" xfId="0" applyFont="1" applyFill="1" applyBorder="1" applyAlignment="1">
      <alignment vertical="top"/>
    </xf>
    <xf numFmtId="0" fontId="1" fillId="0" borderId="2" xfId="0" applyFont="1" applyFill="1" applyBorder="1" applyAlignment="1">
      <alignment vertical="top"/>
    </xf>
    <xf numFmtId="0" fontId="1" fillId="0" borderId="2" xfId="0" applyFont="1" applyFill="1" applyBorder="1" applyAlignment="1">
      <alignment horizontal="left" vertical="top"/>
    </xf>
    <xf numFmtId="0" fontId="1" fillId="0" borderId="0" xfId="0" applyFont="1" applyFill="1"/>
    <xf numFmtId="0" fontId="0" fillId="2" borderId="2" xfId="0" applyFont="1" applyFill="1" applyBorder="1" applyAlignment="1">
      <alignment horizontal="center" vertical="top"/>
    </xf>
    <xf numFmtId="0" fontId="0" fillId="0" borderId="0" xfId="0" applyAlignment="1">
      <alignment horizontal="left"/>
    </xf>
    <xf numFmtId="0" fontId="0" fillId="0" borderId="0" xfId="0" applyAlignment="1">
      <alignment horizontal="left"/>
    </xf>
    <xf numFmtId="0" fontId="0" fillId="0" borderId="0" xfId="0" applyAlignment="1">
      <alignment horizontal="left"/>
    </xf>
    <xf numFmtId="14" fontId="0" fillId="0" borderId="2" xfId="0" quotePrefix="1" applyNumberFormat="1" applyBorder="1" applyAlignment="1">
      <alignment horizontal="left" vertical="top"/>
    </xf>
    <xf numFmtId="0" fontId="1" fillId="0" borderId="2" xfId="0" quotePrefix="1" applyFont="1" applyBorder="1" applyAlignment="1">
      <alignment vertical="top"/>
    </xf>
    <xf numFmtId="0" fontId="2" fillId="0" borderId="2" xfId="0" quotePrefix="1" applyFont="1" applyBorder="1" applyAlignment="1">
      <alignment vertical="top"/>
    </xf>
    <xf numFmtId="0" fontId="0" fillId="0" borderId="0" xfId="0" applyAlignment="1">
      <alignment horizontal="left"/>
    </xf>
    <xf numFmtId="0" fontId="1" fillId="2" borderId="2" xfId="0" applyFont="1" applyFill="1" applyBorder="1" applyAlignment="1">
      <alignment horizontal="center" vertical="top"/>
    </xf>
    <xf numFmtId="0" fontId="1" fillId="0" borderId="2" xfId="0" quotePrefix="1" applyFont="1" applyFill="1" applyBorder="1" applyAlignment="1">
      <alignment horizontal="left" vertical="top"/>
    </xf>
    <xf numFmtId="0" fontId="0" fillId="2" borderId="0" xfId="0" applyFill="1" applyAlignment="1">
      <alignment horizontal="left"/>
    </xf>
    <xf numFmtId="0" fontId="0" fillId="0" borderId="0" xfId="0" applyAlignment="1">
      <alignment horizontal="left"/>
    </xf>
    <xf numFmtId="0" fontId="2" fillId="0" borderId="2" xfId="0" quotePrefix="1" applyFont="1" applyFill="1" applyBorder="1" applyAlignment="1">
      <alignment horizontal="left" vertical="top"/>
    </xf>
    <xf numFmtId="0" fontId="2" fillId="0" borderId="0" xfId="0" applyFont="1" applyFill="1"/>
    <xf numFmtId="0" fontId="0" fillId="0" borderId="0" xfId="0" applyAlignment="1">
      <alignment horizontal="left"/>
    </xf>
    <xf numFmtId="0" fontId="0" fillId="0" borderId="0" xfId="0" applyFill="1" applyAlignment="1">
      <alignment horizontal="center"/>
    </xf>
    <xf numFmtId="0" fontId="0" fillId="0" borderId="0" xfId="0" applyFill="1" applyAlignment="1">
      <alignment horizontal="left"/>
    </xf>
    <xf numFmtId="0" fontId="0" fillId="0" borderId="2" xfId="0" applyFont="1" applyBorder="1" applyAlignment="1">
      <alignment horizontal="center" vertical="top" wrapText="1"/>
    </xf>
    <xf numFmtId="0" fontId="0" fillId="0" borderId="0" xfId="0" applyAlignment="1">
      <alignment horizontal="left"/>
    </xf>
    <xf numFmtId="0" fontId="2" fillId="2" borderId="0" xfId="0" applyFont="1" applyFill="1"/>
    <xf numFmtId="0" fontId="2" fillId="2" borderId="2" xfId="0" applyFont="1" applyFill="1" applyBorder="1" applyAlignment="1">
      <alignment horizontal="center"/>
    </xf>
    <xf numFmtId="0" fontId="0" fillId="0" borderId="2" xfId="0" quotePrefix="1" applyBorder="1" applyAlignment="1">
      <alignment horizontal="center" vertical="top"/>
    </xf>
    <xf numFmtId="0" fontId="1" fillId="0" borderId="2" xfId="0" quotePrefix="1" applyFont="1" applyFill="1" applyBorder="1" applyAlignment="1">
      <alignment horizontal="left"/>
    </xf>
    <xf numFmtId="0" fontId="0" fillId="0" borderId="0" xfId="0" applyAlignment="1">
      <alignment horizontal="left"/>
    </xf>
    <xf numFmtId="0" fontId="8" fillId="0" borderId="0" xfId="0" applyFont="1" applyAlignment="1">
      <alignment horizontal="left" vertical="top"/>
    </xf>
    <xf numFmtId="0" fontId="3" fillId="0" borderId="0" xfId="0" applyFont="1" applyAlignment="1">
      <alignment horizontal="left"/>
    </xf>
    <xf numFmtId="0" fontId="0" fillId="0" borderId="0" xfId="0" applyFont="1" applyAlignment="1">
      <alignment horizontal="left"/>
    </xf>
    <xf numFmtId="0" fontId="0" fillId="0" borderId="0" xfId="0" applyFont="1" applyAlignment="1">
      <alignment horizontal="center"/>
    </xf>
    <xf numFmtId="0" fontId="0" fillId="0" borderId="0" xfId="0" applyFont="1" applyAlignment="1">
      <alignment horizontal="center" textRotation="90"/>
    </xf>
    <xf numFmtId="0" fontId="3" fillId="0" borderId="0" xfId="0" applyFont="1" applyAlignment="1">
      <alignment horizontal="center"/>
    </xf>
    <xf numFmtId="0" fontId="0" fillId="0" borderId="0" xfId="0" applyAlignment="1">
      <alignment horizontal="center" textRotation="90"/>
    </xf>
    <xf numFmtId="0" fontId="0" fillId="0" borderId="0" xfId="0" applyFill="1" applyAlignment="1">
      <alignment horizontal="left"/>
    </xf>
    <xf numFmtId="0" fontId="3" fillId="0" borderId="0" xfId="0" applyFont="1" applyFill="1"/>
    <xf numFmtId="0" fontId="0" fillId="0" borderId="0" xfId="0" quotePrefix="1" applyFill="1"/>
    <xf numFmtId="15" fontId="0" fillId="0" borderId="0" xfId="0" applyNumberFormat="1"/>
    <xf numFmtId="0" fontId="13" fillId="0" borderId="0" xfId="0" applyFont="1"/>
    <xf numFmtId="0" fontId="14" fillId="0" borderId="0" xfId="0" applyFont="1"/>
    <xf numFmtId="0" fontId="13" fillId="0" borderId="0" xfId="0" applyFont="1" applyAlignment="1">
      <alignment vertical="center"/>
    </xf>
    <xf numFmtId="0" fontId="12" fillId="0" borderId="0" xfId="0" applyFont="1"/>
    <xf numFmtId="0" fontId="16" fillId="0" borderId="0" xfId="1" applyFont="1"/>
    <xf numFmtId="0" fontId="17" fillId="0" borderId="0" xfId="0" applyFont="1"/>
    <xf numFmtId="0" fontId="18" fillId="0" borderId="0" xfId="1" applyFont="1"/>
    <xf numFmtId="0" fontId="0" fillId="0" borderId="0" xfId="0" applyFont="1" applyAlignment="1">
      <alignment horizontal="center"/>
    </xf>
    <xf numFmtId="0" fontId="3" fillId="0" borderId="3" xfId="0" quotePrefix="1" applyFont="1" applyBorder="1" applyAlignment="1">
      <alignment horizontal="left"/>
    </xf>
    <xf numFmtId="0" fontId="3" fillId="0" borderId="4" xfId="0" quotePrefix="1" applyFont="1" applyBorder="1" applyAlignment="1">
      <alignment horizontal="left"/>
    </xf>
    <xf numFmtId="0" fontId="3" fillId="0" borderId="5" xfId="0" quotePrefix="1" applyFont="1" applyBorder="1" applyAlignment="1">
      <alignment horizontal="left"/>
    </xf>
    <xf numFmtId="0" fontId="7" fillId="0" borderId="2" xfId="0" applyFont="1" applyBorder="1" applyAlignment="1">
      <alignment horizontal="left" vertical="center"/>
    </xf>
    <xf numFmtId="0" fontId="4" fillId="0" borderId="2" xfId="0" applyFont="1" applyBorder="1" applyAlignment="1">
      <alignment horizontal="center" vertical="top" wrapText="1"/>
    </xf>
    <xf numFmtId="0" fontId="0" fillId="0" borderId="0" xfId="0" applyAlignment="1">
      <alignment horizontal="left"/>
    </xf>
    <xf numFmtId="0" fontId="0" fillId="0" borderId="0" xfId="0" applyAlignment="1">
      <alignment horizontal="left" wrapText="1"/>
    </xf>
    <xf numFmtId="0" fontId="0" fillId="0" borderId="0" xfId="0" applyAlignment="1">
      <alignment horizontal="left" vertical="top" wrapText="1"/>
    </xf>
    <xf numFmtId="0" fontId="0" fillId="0" borderId="7" xfId="0" applyBorder="1" applyAlignment="1">
      <alignment horizontal="left" vertical="top" wrapText="1"/>
    </xf>
    <xf numFmtId="0" fontId="0" fillId="2" borderId="0" xfId="0" applyFill="1" applyAlignment="1">
      <alignment horizontal="left" wrapText="1"/>
    </xf>
    <xf numFmtId="0" fontId="0" fillId="2" borderId="0" xfId="0" applyFill="1" applyAlignment="1">
      <alignment horizontal="left"/>
    </xf>
    <xf numFmtId="0" fontId="0" fillId="0" borderId="0" xfId="0" applyFill="1" applyAlignment="1">
      <alignment horizontal="left"/>
    </xf>
    <xf numFmtId="0" fontId="0" fillId="0" borderId="0" xfId="0" applyFill="1" applyAlignment="1">
      <alignment horizontal="left" wrapText="1"/>
    </xf>
    <xf numFmtId="0" fontId="2" fillId="2" borderId="0" xfId="0" applyFont="1" applyFill="1" applyAlignment="1">
      <alignment horizontal="left" vertical="top"/>
    </xf>
    <xf numFmtId="0" fontId="0" fillId="2" borderId="0" xfId="0" applyFont="1" applyFill="1" applyAlignment="1">
      <alignment horizontal="left"/>
    </xf>
    <xf numFmtId="0" fontId="0" fillId="0" borderId="7" xfId="0" applyBorder="1" applyAlignment="1">
      <alignment horizontal="left"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373380</xdr:colOff>
          <xdr:row>2</xdr:row>
          <xdr:rowOff>152400</xdr:rowOff>
        </xdr:from>
        <xdr:to>
          <xdr:col>4</xdr:col>
          <xdr:colOff>198120</xdr:colOff>
          <xdr:row>10</xdr:row>
          <xdr:rowOff>30480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5715</xdr:colOff>
      <xdr:row>1</xdr:row>
      <xdr:rowOff>120015</xdr:rowOff>
    </xdr:from>
    <xdr:to>
      <xdr:col>12</xdr:col>
      <xdr:colOff>461010</xdr:colOff>
      <xdr:row>36</xdr:row>
      <xdr:rowOff>3899</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 y="310515"/>
          <a:ext cx="7772400" cy="65590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175260</xdr:colOff>
      <xdr:row>1</xdr:row>
      <xdr:rowOff>22860</xdr:rowOff>
    </xdr:from>
    <xdr:to>
      <xdr:col>21</xdr:col>
      <xdr:colOff>472440</xdr:colOff>
      <xdr:row>10</xdr:row>
      <xdr:rowOff>144780</xdr:rowOff>
    </xdr:to>
    <xdr:pic>
      <xdr:nvPicPr>
        <xdr:cNvPr id="3" name="Picture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15260" y="228600"/>
          <a:ext cx="3954780" cy="2362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15</xdr:col>
      <xdr:colOff>175260</xdr:colOff>
      <xdr:row>1</xdr:row>
      <xdr:rowOff>22860</xdr:rowOff>
    </xdr:from>
    <xdr:to>
      <xdr:col>21</xdr:col>
      <xdr:colOff>472440</xdr:colOff>
      <xdr:row>10</xdr:row>
      <xdr:rowOff>129540</xdr:rowOff>
    </xdr:to>
    <xdr:pic>
      <xdr:nvPicPr>
        <xdr:cNvPr id="3" name="Picture 2">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15260" y="228600"/>
          <a:ext cx="3954780" cy="2362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agspiling@digitalgeotechnical.com" TargetMode="External"/><Relationship Id="rId2" Type="http://schemas.openxmlformats.org/officeDocument/2006/relationships/hyperlink" Target="https://www.fps.org.uk/" TargetMode="External"/><Relationship Id="rId1" Type="http://schemas.openxmlformats.org/officeDocument/2006/relationships/hyperlink" Target="https://www.ags.org.uk/" TargetMode="External"/><Relationship Id="rId4"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8D578-DEF8-4E6E-81B9-1263A96D5802}">
  <dimension ref="B2"/>
  <sheetViews>
    <sheetView workbookViewId="0">
      <selection activeCell="F19" sqref="F19"/>
    </sheetView>
  </sheetViews>
  <sheetFormatPr defaultRowHeight="14.4" x14ac:dyDescent="0.3"/>
  <cols>
    <col min="1" max="1" width="4.6640625" customWidth="1"/>
  </cols>
  <sheetData>
    <row r="2" spans="2:2" x14ac:dyDescent="0.3">
      <c r="B2" s="9" t="s">
        <v>948</v>
      </c>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Acrobat Document" dvAspect="DVASPECT_ICON" shapeId="1026" r:id="rId4">
          <objectPr defaultSize="0" autoPict="0" r:id="rId5">
            <anchor moveWithCells="1">
              <from>
                <xdr:col>1</xdr:col>
                <xdr:colOff>373380</xdr:colOff>
                <xdr:row>2</xdr:row>
                <xdr:rowOff>152400</xdr:rowOff>
              </from>
              <to>
                <xdr:col>4</xdr:col>
                <xdr:colOff>198120</xdr:colOff>
                <xdr:row>10</xdr:row>
                <xdr:rowOff>30480</xdr:rowOff>
              </to>
            </anchor>
          </objectPr>
        </oleObject>
      </mc:Choice>
      <mc:Fallback>
        <oleObject progId="Acrobat Document" dvAspect="DVASPECT_ICON" shapeId="1026"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6"/>
  <sheetViews>
    <sheetView workbookViewId="0">
      <selection activeCell="B1" sqref="B1:F1"/>
    </sheetView>
  </sheetViews>
  <sheetFormatPr defaultRowHeight="14.4" x14ac:dyDescent="0.3"/>
  <cols>
    <col min="2" max="2" width="6.6640625" style="6" customWidth="1"/>
    <col min="3" max="3" width="11.88671875" customWidth="1"/>
    <col min="4" max="4" width="10" style="6" customWidth="1"/>
    <col min="5" max="5" width="11.6640625" style="6" customWidth="1"/>
    <col min="6" max="6" width="41.33203125" customWidth="1"/>
    <col min="7" max="7" width="19" style="143" customWidth="1"/>
    <col min="8" max="8" width="30.88671875" customWidth="1"/>
  </cols>
  <sheetData>
    <row r="1" spans="1:8" ht="16.2" thickBot="1" x14ac:dyDescent="0.35">
      <c r="A1" s="13" t="s">
        <v>786</v>
      </c>
      <c r="B1" s="175" t="s">
        <v>787</v>
      </c>
      <c r="C1" s="176"/>
      <c r="D1" s="176"/>
      <c r="E1" s="176"/>
      <c r="F1" s="177"/>
      <c r="G1" s="142"/>
      <c r="H1" s="2"/>
    </row>
    <row r="2" spans="1:8" ht="37.200000000000003" customHeight="1" x14ac:dyDescent="0.3">
      <c r="B2" s="156" t="s">
        <v>2</v>
      </c>
      <c r="C2" s="183" t="s">
        <v>890</v>
      </c>
      <c r="D2" s="183"/>
      <c r="E2" s="183"/>
      <c r="F2" s="183"/>
      <c r="G2" s="183"/>
    </row>
    <row r="3" spans="1:8" x14ac:dyDescent="0.3">
      <c r="A3" s="5"/>
      <c r="B3" s="178" t="str">
        <f xml:space="preserve"> "Group Name: " &amp; $A$1&amp; " - " &amp; $B$1</f>
        <v>Group Name: DESN - Design pile/wall schedule</v>
      </c>
      <c r="C3" s="178"/>
      <c r="D3" s="178"/>
      <c r="E3" s="178"/>
      <c r="F3" s="178"/>
      <c r="G3" s="178"/>
    </row>
    <row r="4" spans="1:8" x14ac:dyDescent="0.3">
      <c r="A4" s="1"/>
      <c r="B4" s="17" t="s">
        <v>32</v>
      </c>
      <c r="C4" s="18" t="s">
        <v>33</v>
      </c>
      <c r="D4" s="179" t="s">
        <v>56</v>
      </c>
      <c r="E4" s="179"/>
      <c r="F4" s="18" t="s">
        <v>38</v>
      </c>
      <c r="G4" s="19" t="s">
        <v>39</v>
      </c>
    </row>
    <row r="5" spans="1:8" x14ac:dyDescent="0.3">
      <c r="A5" s="1" t="s">
        <v>87</v>
      </c>
      <c r="B5" s="8" t="s">
        <v>45</v>
      </c>
      <c r="C5" s="11" t="str">
        <f>ELEM!C5</f>
        <v>ELEM_ID</v>
      </c>
      <c r="D5" s="11"/>
      <c r="E5" s="8" t="str">
        <f>ELEM!E5</f>
        <v>ID</v>
      </c>
      <c r="F5" s="11" t="str">
        <f>ELEM!F5</f>
        <v>Pile/wall element reference</v>
      </c>
      <c r="G5" s="11" t="str">
        <f>ELEM!G5</f>
        <v>P001</v>
      </c>
    </row>
    <row r="6" spans="1:8" x14ac:dyDescent="0.3">
      <c r="A6" s="3" t="s">
        <v>165</v>
      </c>
      <c r="B6" s="45"/>
      <c r="C6" s="46" t="str">
        <f t="shared" ref="C6:C26" si="0">$A$1&amp;"_"&amp;A6</f>
        <v>DESN_STIN</v>
      </c>
      <c r="D6" s="45" t="s">
        <v>40</v>
      </c>
      <c r="E6" s="45" t="s">
        <v>58</v>
      </c>
      <c r="F6" s="46" t="s">
        <v>163</v>
      </c>
      <c r="G6" s="60" t="s">
        <v>115</v>
      </c>
      <c r="H6" s="3" t="s">
        <v>218</v>
      </c>
    </row>
    <row r="7" spans="1:8" s="3" customFormat="1" x14ac:dyDescent="0.3">
      <c r="B7" s="50"/>
      <c r="C7" s="64" t="str">
        <f>LOAD!C$5</f>
        <v>LOAD_ID</v>
      </c>
      <c r="D7" s="64"/>
      <c r="E7" s="12" t="str">
        <f>LOAD!E$5</f>
        <v>ID</v>
      </c>
      <c r="F7" s="64" t="str">
        <f>LOAD!F$5</f>
        <v>Design load scenario code</v>
      </c>
      <c r="G7" s="64" t="str">
        <f>LOAD!G$5</f>
        <v>A</v>
      </c>
      <c r="H7" s="3" t="s">
        <v>886</v>
      </c>
    </row>
    <row r="8" spans="1:8" x14ac:dyDescent="0.3">
      <c r="A8" t="s">
        <v>98</v>
      </c>
      <c r="B8" s="8"/>
      <c r="C8" s="35" t="str">
        <f t="shared" si="0"/>
        <v>DESN_LOCX</v>
      </c>
      <c r="D8" s="8" t="s">
        <v>40</v>
      </c>
      <c r="E8" s="52" t="s">
        <v>41</v>
      </c>
      <c r="F8" s="51" t="s">
        <v>105</v>
      </c>
      <c r="G8" s="51"/>
    </row>
    <row r="9" spans="1:8" x14ac:dyDescent="0.3">
      <c r="A9" t="s">
        <v>99</v>
      </c>
      <c r="B9" s="8"/>
      <c r="C9" s="35" t="str">
        <f t="shared" si="0"/>
        <v>DESN_LOCY</v>
      </c>
      <c r="D9" s="8" t="s">
        <v>40</v>
      </c>
      <c r="E9" s="52" t="s">
        <v>41</v>
      </c>
      <c r="F9" s="51" t="s">
        <v>106</v>
      </c>
      <c r="G9" s="51"/>
    </row>
    <row r="10" spans="1:8" x14ac:dyDescent="0.3">
      <c r="A10" s="4" t="s">
        <v>3</v>
      </c>
      <c r="B10" s="36"/>
      <c r="C10" s="35" t="str">
        <f t="shared" si="0"/>
        <v>DESN_COL</v>
      </c>
      <c r="D10" s="36" t="s">
        <v>40</v>
      </c>
      <c r="E10" s="37" t="s">
        <v>41</v>
      </c>
      <c r="F10" s="53" t="s">
        <v>107</v>
      </c>
      <c r="G10" s="70"/>
    </row>
    <row r="11" spans="1:8" x14ac:dyDescent="0.3">
      <c r="A11" s="4" t="s">
        <v>4</v>
      </c>
      <c r="B11" s="36"/>
      <c r="C11" s="35" t="str">
        <f t="shared" si="0"/>
        <v>DESN_PPL</v>
      </c>
      <c r="D11" s="36" t="s">
        <v>40</v>
      </c>
      <c r="E11" s="37" t="s">
        <v>41</v>
      </c>
      <c r="F11" s="53" t="s">
        <v>212</v>
      </c>
      <c r="G11" s="70" t="s">
        <v>226</v>
      </c>
    </row>
    <row r="12" spans="1:8" x14ac:dyDescent="0.3">
      <c r="A12" s="4" t="s">
        <v>118</v>
      </c>
      <c r="B12" s="36"/>
      <c r="C12" s="35" t="str">
        <f t="shared" si="0"/>
        <v>DESN_RAKE</v>
      </c>
      <c r="D12" s="12"/>
      <c r="E12" s="50" t="s">
        <v>51</v>
      </c>
      <c r="F12" s="53" t="s">
        <v>216</v>
      </c>
      <c r="G12" s="63"/>
    </row>
    <row r="13" spans="1:8" x14ac:dyDescent="0.3">
      <c r="A13" s="4" t="s">
        <v>119</v>
      </c>
      <c r="B13" s="36"/>
      <c r="C13" s="35" t="str">
        <f t="shared" si="0"/>
        <v>DESN_RBRG</v>
      </c>
      <c r="D13" s="36" t="s">
        <v>120</v>
      </c>
      <c r="E13" s="37" t="s">
        <v>54</v>
      </c>
      <c r="F13" s="53" t="s">
        <v>148</v>
      </c>
      <c r="G13" s="54"/>
    </row>
    <row r="14" spans="1:8" x14ac:dyDescent="0.3">
      <c r="A14" t="s">
        <v>124</v>
      </c>
      <c r="B14" s="8"/>
      <c r="C14" s="7" t="str">
        <f t="shared" si="0"/>
        <v>DESN_PTYP</v>
      </c>
      <c r="D14" s="8"/>
      <c r="E14" s="52" t="s">
        <v>58</v>
      </c>
      <c r="F14" s="55" t="s">
        <v>222</v>
      </c>
      <c r="G14" s="51" t="s">
        <v>61</v>
      </c>
    </row>
    <row r="15" spans="1:8" x14ac:dyDescent="0.3">
      <c r="A15" s="4" t="s">
        <v>6</v>
      </c>
      <c r="B15" s="36"/>
      <c r="C15" s="15" t="str">
        <f t="shared" si="0"/>
        <v>DESN_SIZE</v>
      </c>
      <c r="D15" s="23"/>
      <c r="E15" s="14" t="s">
        <v>160</v>
      </c>
      <c r="F15" s="15" t="s">
        <v>223</v>
      </c>
      <c r="G15" s="16">
        <v>900</v>
      </c>
    </row>
    <row r="16" spans="1:8" x14ac:dyDescent="0.3">
      <c r="A16" s="40" t="s">
        <v>153</v>
      </c>
      <c r="B16" s="36"/>
      <c r="C16" s="15" t="str">
        <f t="shared" si="0"/>
        <v>DESN_UNIT</v>
      </c>
      <c r="D16" s="23"/>
      <c r="E16" s="14" t="s">
        <v>158</v>
      </c>
      <c r="F16" s="15" t="s">
        <v>183</v>
      </c>
      <c r="G16" s="16" t="s">
        <v>53</v>
      </c>
    </row>
    <row r="17" spans="1:8" x14ac:dyDescent="0.3">
      <c r="A17" s="27" t="s">
        <v>169</v>
      </c>
      <c r="B17" s="14"/>
      <c r="C17" s="15" t="str">
        <f t="shared" si="0"/>
        <v>DESN_TOE</v>
      </c>
      <c r="D17" s="14" t="s">
        <v>40</v>
      </c>
      <c r="E17" s="8" t="s">
        <v>68</v>
      </c>
      <c r="F17" s="15" t="s">
        <v>224</v>
      </c>
      <c r="G17" s="22" t="s">
        <v>227</v>
      </c>
    </row>
    <row r="18" spans="1:8" x14ac:dyDescent="0.3">
      <c r="A18" s="27" t="s">
        <v>170</v>
      </c>
      <c r="B18" s="14"/>
      <c r="C18" s="15" t="str">
        <f t="shared" si="0"/>
        <v>DESN_LEN</v>
      </c>
      <c r="D18" s="21" t="s">
        <v>40</v>
      </c>
      <c r="E18" s="8" t="s">
        <v>68</v>
      </c>
      <c r="F18" s="15" t="s">
        <v>225</v>
      </c>
      <c r="G18" s="22" t="s">
        <v>228</v>
      </c>
    </row>
    <row r="19" spans="1:8" s="4" customFormat="1" x14ac:dyDescent="0.3">
      <c r="A19" s="31" t="s">
        <v>217</v>
      </c>
      <c r="B19" s="32"/>
      <c r="C19" s="15" t="str">
        <f t="shared" si="0"/>
        <v>DESN_CDES</v>
      </c>
      <c r="D19" s="87"/>
      <c r="E19" s="32" t="s">
        <v>51</v>
      </c>
      <c r="F19" s="33" t="s">
        <v>406</v>
      </c>
      <c r="G19" s="43" t="s">
        <v>325</v>
      </c>
      <c r="H19" s="31" t="s">
        <v>327</v>
      </c>
    </row>
    <row r="20" spans="1:8" s="3" customFormat="1" x14ac:dyDescent="0.3">
      <c r="A20" s="30" t="s">
        <v>330</v>
      </c>
      <c r="B20" s="23"/>
      <c r="C20" s="24" t="str">
        <f t="shared" si="0"/>
        <v>DESN_CSTR</v>
      </c>
      <c r="D20" s="88"/>
      <c r="E20" s="23" t="s">
        <v>51</v>
      </c>
      <c r="F20" s="24" t="s">
        <v>405</v>
      </c>
      <c r="G20" s="89" t="s">
        <v>326</v>
      </c>
      <c r="H20" s="30" t="s">
        <v>329</v>
      </c>
    </row>
    <row r="21" spans="1:8" s="3" customFormat="1" x14ac:dyDescent="0.3">
      <c r="A21" s="30" t="s">
        <v>331</v>
      </c>
      <c r="B21" s="23"/>
      <c r="C21" s="24" t="str">
        <f t="shared" si="0"/>
        <v>DESN_CDC</v>
      </c>
      <c r="D21" s="88"/>
      <c r="E21" s="23" t="s">
        <v>51</v>
      </c>
      <c r="F21" s="24" t="s">
        <v>407</v>
      </c>
      <c r="G21" s="89" t="s">
        <v>328</v>
      </c>
      <c r="H21" s="30" t="s">
        <v>329</v>
      </c>
    </row>
    <row r="22" spans="1:8" s="4" customFormat="1" x14ac:dyDescent="0.3">
      <c r="A22" s="27" t="s">
        <v>305</v>
      </c>
      <c r="B22" s="14"/>
      <c r="C22" s="24" t="str">
        <f>DRFT!$C$5</f>
        <v>DRFT_ID</v>
      </c>
      <c r="D22" s="21"/>
      <c r="E22" s="23" t="s">
        <v>87</v>
      </c>
      <c r="F22" s="15" t="s">
        <v>311</v>
      </c>
      <c r="G22" s="22" t="s">
        <v>195</v>
      </c>
      <c r="H22" s="30"/>
    </row>
    <row r="23" spans="1:8" s="4" customFormat="1" ht="43.2" x14ac:dyDescent="0.3">
      <c r="A23" s="27" t="s">
        <v>306</v>
      </c>
      <c r="B23" s="14"/>
      <c r="C23" s="15" t="str">
        <f t="shared" si="0"/>
        <v>DESN_MRFT</v>
      </c>
      <c r="D23" s="21"/>
      <c r="E23" s="32" t="s">
        <v>51</v>
      </c>
      <c r="F23" s="61" t="s">
        <v>312</v>
      </c>
      <c r="G23" s="80" t="s">
        <v>313</v>
      </c>
      <c r="H23" s="30" t="s">
        <v>308</v>
      </c>
    </row>
    <row r="24" spans="1:8" s="4" customFormat="1" x14ac:dyDescent="0.3">
      <c r="A24" s="27" t="s">
        <v>307</v>
      </c>
      <c r="B24" s="14"/>
      <c r="C24" s="15" t="str">
        <f t="shared" si="0"/>
        <v>DESN_SRFT</v>
      </c>
      <c r="D24" s="21"/>
      <c r="E24" s="32" t="s">
        <v>51</v>
      </c>
      <c r="F24" s="15" t="s">
        <v>309</v>
      </c>
      <c r="G24" s="85" t="s">
        <v>310</v>
      </c>
      <c r="H24" s="30" t="s">
        <v>308</v>
      </c>
    </row>
    <row r="25" spans="1:8" s="4" customFormat="1" x14ac:dyDescent="0.3">
      <c r="A25" s="27" t="s">
        <v>491</v>
      </c>
      <c r="B25" s="14"/>
      <c r="C25" s="15" t="str">
        <f t="shared" si="0"/>
        <v>DESN_SPRQ</v>
      </c>
      <c r="D25" s="21"/>
      <c r="E25" s="14" t="s">
        <v>51</v>
      </c>
      <c r="F25" s="15" t="s">
        <v>537</v>
      </c>
      <c r="G25" s="16" t="s">
        <v>492</v>
      </c>
      <c r="H25" s="30"/>
    </row>
    <row r="26" spans="1:8" s="4" customFormat="1" x14ac:dyDescent="0.3">
      <c r="A26" s="27" t="s">
        <v>84</v>
      </c>
      <c r="B26" s="14"/>
      <c r="C26" s="15" t="str">
        <f t="shared" si="0"/>
        <v>DESN_REM</v>
      </c>
      <c r="D26" s="21"/>
      <c r="E26" s="14" t="s">
        <v>51</v>
      </c>
      <c r="F26" s="15" t="s">
        <v>2</v>
      </c>
      <c r="G26" s="16"/>
      <c r="H26" s="30"/>
    </row>
    <row r="27" spans="1:8" x14ac:dyDescent="0.3">
      <c r="A27" s="4"/>
      <c r="B27" s="36"/>
      <c r="C27" s="15" t="s">
        <v>85</v>
      </c>
      <c r="D27" s="14"/>
      <c r="E27" s="14" t="s">
        <v>51</v>
      </c>
      <c r="F27" s="15" t="s">
        <v>86</v>
      </c>
      <c r="G27" s="16" t="s">
        <v>96</v>
      </c>
    </row>
    <row r="28" spans="1:8" x14ac:dyDescent="0.3">
      <c r="A28" s="4"/>
      <c r="B28" s="39"/>
      <c r="C28" s="40"/>
      <c r="D28" s="41"/>
      <c r="E28" s="41"/>
      <c r="F28" s="40"/>
      <c r="G28" s="42"/>
    </row>
    <row r="29" spans="1:8" x14ac:dyDescent="0.3">
      <c r="B29" s="9" t="s">
        <v>42</v>
      </c>
    </row>
    <row r="30" spans="1:8" ht="34.200000000000003" customHeight="1" x14ac:dyDescent="0.3">
      <c r="B30" s="182" t="s">
        <v>221</v>
      </c>
      <c r="C30" s="182"/>
      <c r="D30" s="182"/>
      <c r="E30" s="182"/>
      <c r="F30" s="182"/>
      <c r="G30" s="182"/>
    </row>
    <row r="31" spans="1:8" x14ac:dyDescent="0.3">
      <c r="B31" s="181"/>
      <c r="C31" s="181"/>
      <c r="D31" s="181"/>
      <c r="E31" s="181"/>
      <c r="F31" s="181"/>
      <c r="G31" s="181"/>
    </row>
    <row r="33" spans="1:7" x14ac:dyDescent="0.3">
      <c r="B33"/>
      <c r="D33"/>
      <c r="E33"/>
      <c r="G33"/>
    </row>
    <row r="34" spans="1:7" x14ac:dyDescent="0.3">
      <c r="B34"/>
      <c r="D34"/>
      <c r="E34"/>
      <c r="G34"/>
    </row>
    <row r="35" spans="1:7" x14ac:dyDescent="0.3">
      <c r="B35"/>
      <c r="D35"/>
      <c r="E35"/>
      <c r="G35"/>
    </row>
    <row r="36" spans="1:7" x14ac:dyDescent="0.3">
      <c r="A36" s="3"/>
      <c r="B36"/>
      <c r="D36"/>
      <c r="E36"/>
      <c r="G36"/>
    </row>
    <row r="37" spans="1:7" x14ac:dyDescent="0.3">
      <c r="B37"/>
      <c r="D37"/>
      <c r="E37"/>
      <c r="G37"/>
    </row>
    <row r="38" spans="1:7" x14ac:dyDescent="0.3">
      <c r="B38"/>
      <c r="D38"/>
      <c r="E38"/>
      <c r="G38"/>
    </row>
    <row r="39" spans="1:7" x14ac:dyDescent="0.3">
      <c r="B39"/>
      <c r="D39"/>
      <c r="E39"/>
      <c r="G39"/>
    </row>
    <row r="40" spans="1:7" x14ac:dyDescent="0.3">
      <c r="A40" s="3"/>
      <c r="B40"/>
      <c r="D40"/>
      <c r="E40"/>
      <c r="G40"/>
    </row>
    <row r="41" spans="1:7" x14ac:dyDescent="0.3">
      <c r="A41" s="3"/>
      <c r="B41"/>
      <c r="D41"/>
      <c r="E41"/>
      <c r="G41"/>
    </row>
    <row r="42" spans="1:7" x14ac:dyDescent="0.3">
      <c r="A42" s="3"/>
      <c r="B42"/>
      <c r="D42"/>
      <c r="E42"/>
      <c r="G42"/>
    </row>
    <row r="43" spans="1:7" x14ac:dyDescent="0.3">
      <c r="B43"/>
      <c r="D43"/>
      <c r="E43"/>
      <c r="G43"/>
    </row>
    <row r="44" spans="1:7" x14ac:dyDescent="0.3">
      <c r="A44" s="3"/>
      <c r="B44"/>
      <c r="D44"/>
      <c r="E44"/>
      <c r="G44"/>
    </row>
    <row r="45" spans="1:7" x14ac:dyDescent="0.3">
      <c r="B45"/>
      <c r="D45"/>
      <c r="E45"/>
      <c r="G45"/>
    </row>
    <row r="46" spans="1:7" x14ac:dyDescent="0.3">
      <c r="A46" s="3"/>
      <c r="B46"/>
      <c r="D46"/>
      <c r="E46"/>
      <c r="G46"/>
    </row>
    <row r="47" spans="1:7" x14ac:dyDescent="0.3">
      <c r="A47" s="4" t="s">
        <v>30</v>
      </c>
      <c r="B47"/>
      <c r="D47"/>
      <c r="E47"/>
      <c r="G47"/>
    </row>
    <row r="48" spans="1:7" x14ac:dyDescent="0.3">
      <c r="B48"/>
      <c r="D48"/>
      <c r="E48"/>
      <c r="G48"/>
    </row>
    <row r="49" customFormat="1" x14ac:dyDescent="0.3"/>
    <row r="50" customFormat="1" x14ac:dyDescent="0.3"/>
    <row r="51" customFormat="1" x14ac:dyDescent="0.3"/>
    <row r="52" customFormat="1" x14ac:dyDescent="0.3"/>
    <row r="53" customFormat="1" x14ac:dyDescent="0.3"/>
    <row r="54" customFormat="1" x14ac:dyDescent="0.3"/>
    <row r="55" customFormat="1" x14ac:dyDescent="0.3"/>
    <row r="56" customFormat="1" x14ac:dyDescent="0.3"/>
    <row r="57" customFormat="1" x14ac:dyDescent="0.3"/>
    <row r="58" customFormat="1" x14ac:dyDescent="0.3"/>
    <row r="59" customFormat="1" x14ac:dyDescent="0.3"/>
    <row r="60" customFormat="1" x14ac:dyDescent="0.3"/>
    <row r="61" customFormat="1" x14ac:dyDescent="0.3"/>
    <row r="62" customFormat="1" x14ac:dyDescent="0.3"/>
    <row r="63" customFormat="1" x14ac:dyDescent="0.3"/>
    <row r="64" customFormat="1" x14ac:dyDescent="0.3"/>
    <row r="65" customFormat="1" x14ac:dyDescent="0.3"/>
    <row r="66" customFormat="1" x14ac:dyDescent="0.3"/>
  </sheetData>
  <mergeCells count="6">
    <mergeCell ref="B1:F1"/>
    <mergeCell ref="B3:G3"/>
    <mergeCell ref="D4:E4"/>
    <mergeCell ref="B30:G30"/>
    <mergeCell ref="B31:G31"/>
    <mergeCell ref="C2:G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6"/>
  <sheetViews>
    <sheetView workbookViewId="0">
      <selection activeCell="H4" sqref="H4"/>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8" customWidth="1"/>
    <col min="7" max="7" width="26.6640625" style="10" customWidth="1"/>
    <col min="8" max="8" width="43.33203125" style="30" customWidth="1"/>
  </cols>
  <sheetData>
    <row r="1" spans="1:8" ht="16.2" thickBot="1" x14ac:dyDescent="0.35">
      <c r="A1" s="26" t="s">
        <v>315</v>
      </c>
      <c r="B1" s="175" t="s">
        <v>97</v>
      </c>
      <c r="C1" s="176"/>
      <c r="D1" s="176"/>
      <c r="E1" s="176"/>
      <c r="F1" s="177"/>
      <c r="H1" s="30" t="s">
        <v>404</v>
      </c>
    </row>
    <row r="2" spans="1:8" ht="55.95" customHeight="1" x14ac:dyDescent="0.3">
      <c r="B2" s="156" t="s">
        <v>2</v>
      </c>
      <c r="C2" s="183" t="s">
        <v>891</v>
      </c>
      <c r="D2" s="183"/>
      <c r="E2" s="183"/>
      <c r="F2" s="183"/>
      <c r="G2" s="183"/>
    </row>
    <row r="3" spans="1:8" s="3" customFormat="1" ht="28.95" customHeight="1" x14ac:dyDescent="0.3">
      <c r="A3" s="28"/>
      <c r="B3" s="178" t="str">
        <f xml:space="preserve"> "Group Name: " &amp; $A$1&amp; " - " &amp; $B$1</f>
        <v>Group Name: ABUI - Pile/wall as built summary</v>
      </c>
      <c r="C3" s="178"/>
      <c r="D3" s="178"/>
      <c r="E3" s="178"/>
      <c r="F3" s="178"/>
      <c r="G3" s="178"/>
      <c r="H3" s="30"/>
    </row>
    <row r="4" spans="1:8" ht="27.6" customHeight="1"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x14ac:dyDescent="0.3">
      <c r="A6" t="s">
        <v>124</v>
      </c>
      <c r="B6" s="8"/>
      <c r="C6" s="7" t="str">
        <f>$A$1&amp;"_"&amp;A6</f>
        <v>ABUI_PTYP</v>
      </c>
      <c r="D6" s="8" t="s">
        <v>40</v>
      </c>
      <c r="E6" s="52" t="s">
        <v>58</v>
      </c>
      <c r="F6" s="55" t="s">
        <v>166</v>
      </c>
      <c r="G6" s="51" t="s">
        <v>61</v>
      </c>
      <c r="H6" s="3" t="s">
        <v>60</v>
      </c>
    </row>
    <row r="7" spans="1:8" x14ac:dyDescent="0.3">
      <c r="A7" s="27" t="s">
        <v>6</v>
      </c>
      <c r="B7" s="14"/>
      <c r="C7" s="15" t="str">
        <f t="shared" ref="C7:C40" si="0">$A$1&amp;"_"&amp;A7</f>
        <v>ABUI_SIZE</v>
      </c>
      <c r="D7" s="23"/>
      <c r="E7" s="14" t="s">
        <v>160</v>
      </c>
      <c r="F7" s="15" t="s">
        <v>167</v>
      </c>
      <c r="G7" s="16">
        <v>900</v>
      </c>
    </row>
    <row r="8" spans="1:8" x14ac:dyDescent="0.3">
      <c r="A8" s="27" t="s">
        <v>153</v>
      </c>
      <c r="B8" s="14"/>
      <c r="C8" s="15" t="str">
        <f t="shared" si="0"/>
        <v>ABUI_UNIT</v>
      </c>
      <c r="D8" s="23"/>
      <c r="E8" s="14" t="s">
        <v>158</v>
      </c>
      <c r="F8" s="15" t="s">
        <v>183</v>
      </c>
      <c r="G8" s="16" t="s">
        <v>53</v>
      </c>
    </row>
    <row r="9" spans="1:8" x14ac:dyDescent="0.3">
      <c r="A9" s="27" t="s">
        <v>4</v>
      </c>
      <c r="B9" s="14"/>
      <c r="C9" s="15" t="str">
        <f t="shared" si="0"/>
        <v>ABUI_PPL</v>
      </c>
      <c r="D9" s="32" t="s">
        <v>40</v>
      </c>
      <c r="E9" s="14" t="s">
        <v>41</v>
      </c>
      <c r="F9" s="15" t="s">
        <v>211</v>
      </c>
      <c r="G9" s="16">
        <v>16.149999999999999</v>
      </c>
    </row>
    <row r="10" spans="1:8" x14ac:dyDescent="0.3">
      <c r="A10" s="27" t="s">
        <v>231</v>
      </c>
      <c r="B10" s="14"/>
      <c r="C10" s="15" t="str">
        <f t="shared" si="0"/>
        <v>ABUI_WLBM</v>
      </c>
      <c r="D10" s="32" t="s">
        <v>40</v>
      </c>
      <c r="E10" s="14" t="s">
        <v>41</v>
      </c>
      <c r="F10" s="57" t="s">
        <v>233</v>
      </c>
      <c r="G10" s="22"/>
      <c r="H10" s="31" t="s">
        <v>232</v>
      </c>
    </row>
    <row r="11" spans="1:8" s="4" customFormat="1" x14ac:dyDescent="0.3">
      <c r="A11" s="31" t="s">
        <v>179</v>
      </c>
      <c r="B11" s="32"/>
      <c r="C11" s="33" t="str">
        <f t="shared" si="0"/>
        <v>ABUI_HEAD</v>
      </c>
      <c r="D11" s="32" t="s">
        <v>40</v>
      </c>
      <c r="E11" s="32" t="s">
        <v>41</v>
      </c>
      <c r="F11" s="33" t="s">
        <v>177</v>
      </c>
      <c r="G11" s="34">
        <v>16.05</v>
      </c>
      <c r="H11" s="31"/>
    </row>
    <row r="12" spans="1:8" s="4" customFormat="1" x14ac:dyDescent="0.3">
      <c r="A12" s="31" t="s">
        <v>3</v>
      </c>
      <c r="B12" s="32"/>
      <c r="C12" s="33" t="str">
        <f t="shared" si="0"/>
        <v>ABUI_COL</v>
      </c>
      <c r="D12" s="32" t="s">
        <v>40</v>
      </c>
      <c r="E12" s="32" t="s">
        <v>41</v>
      </c>
      <c r="F12" s="33" t="s">
        <v>178</v>
      </c>
      <c r="G12" s="43" t="s">
        <v>180</v>
      </c>
      <c r="H12" s="31"/>
    </row>
    <row r="13" spans="1:8" s="4" customFormat="1" x14ac:dyDescent="0.3">
      <c r="A13" s="31" t="s">
        <v>170</v>
      </c>
      <c r="B13" s="32"/>
      <c r="C13" s="33" t="str">
        <f t="shared" si="0"/>
        <v>ABUI_LEN</v>
      </c>
      <c r="D13" s="32" t="s">
        <v>40</v>
      </c>
      <c r="E13" s="32" t="s">
        <v>68</v>
      </c>
      <c r="F13" s="33" t="s">
        <v>171</v>
      </c>
      <c r="G13" s="43" t="s">
        <v>181</v>
      </c>
      <c r="H13" s="31"/>
    </row>
    <row r="14" spans="1:8" x14ac:dyDescent="0.3">
      <c r="A14" s="27" t="s">
        <v>169</v>
      </c>
      <c r="B14" s="14"/>
      <c r="C14" s="15" t="str">
        <f t="shared" si="0"/>
        <v>ABUI_TOE</v>
      </c>
      <c r="D14" s="14" t="s">
        <v>40</v>
      </c>
      <c r="E14" s="14" t="s">
        <v>68</v>
      </c>
      <c r="F14" s="15" t="s">
        <v>168</v>
      </c>
      <c r="G14" s="22" t="s">
        <v>182</v>
      </c>
    </row>
    <row r="15" spans="1:8" x14ac:dyDescent="0.3">
      <c r="A15" s="27" t="s">
        <v>98</v>
      </c>
      <c r="B15" s="14"/>
      <c r="C15" s="15" t="str">
        <f t="shared" si="0"/>
        <v>ABUI_LOCX</v>
      </c>
      <c r="D15" s="8" t="s">
        <v>40</v>
      </c>
      <c r="E15" s="52" t="s">
        <v>41</v>
      </c>
      <c r="F15" s="51" t="s">
        <v>186</v>
      </c>
      <c r="G15" s="51">
        <v>565.25</v>
      </c>
      <c r="H15" s="30" t="s">
        <v>185</v>
      </c>
    </row>
    <row r="16" spans="1:8" x14ac:dyDescent="0.3">
      <c r="A16" s="27" t="s">
        <v>99</v>
      </c>
      <c r="B16" s="14"/>
      <c r="C16" s="15" t="str">
        <f t="shared" si="0"/>
        <v>ABUI_LOCY</v>
      </c>
      <c r="D16" s="8" t="s">
        <v>40</v>
      </c>
      <c r="E16" s="52" t="s">
        <v>41</v>
      </c>
      <c r="F16" s="51" t="s">
        <v>187</v>
      </c>
      <c r="G16" s="51">
        <v>421.09</v>
      </c>
      <c r="H16" s="30" t="s">
        <v>185</v>
      </c>
    </row>
    <row r="17" spans="1:8" x14ac:dyDescent="0.3">
      <c r="A17" s="4" t="s">
        <v>118</v>
      </c>
      <c r="B17" s="36"/>
      <c r="C17" s="35" t="str">
        <f t="shared" si="0"/>
        <v>ABUI_RAKE</v>
      </c>
      <c r="D17" s="12" t="s">
        <v>120</v>
      </c>
      <c r="E17" s="50" t="s">
        <v>54</v>
      </c>
      <c r="F17" s="53" t="s">
        <v>230</v>
      </c>
      <c r="G17" s="54" t="s">
        <v>191</v>
      </c>
      <c r="H17" s="30" t="s">
        <v>189</v>
      </c>
    </row>
    <row r="18" spans="1:8" x14ac:dyDescent="0.3">
      <c r="A18" s="4" t="s">
        <v>119</v>
      </c>
      <c r="B18" s="36"/>
      <c r="C18" s="35" t="str">
        <f t="shared" si="0"/>
        <v>ABUI_RBRG</v>
      </c>
      <c r="D18" s="36" t="s">
        <v>120</v>
      </c>
      <c r="E18" s="37" t="s">
        <v>54</v>
      </c>
      <c r="F18" s="53" t="s">
        <v>188</v>
      </c>
      <c r="G18" s="54">
        <v>135</v>
      </c>
    </row>
    <row r="19" spans="1:8" s="3" customFormat="1" x14ac:dyDescent="0.3">
      <c r="A19" s="3" t="s">
        <v>192</v>
      </c>
      <c r="B19" s="12"/>
      <c r="C19" s="64" t="str">
        <f t="shared" si="0"/>
        <v>ABUI_RMTH</v>
      </c>
      <c r="D19" s="12"/>
      <c r="E19" s="50" t="s">
        <v>51</v>
      </c>
      <c r="F19" s="65" t="s">
        <v>411</v>
      </c>
      <c r="G19" s="66" t="s">
        <v>193</v>
      </c>
      <c r="H19" s="30"/>
    </row>
    <row r="20" spans="1:8" s="3" customFormat="1" x14ac:dyDescent="0.3">
      <c r="A20" s="27" t="s">
        <v>544</v>
      </c>
      <c r="B20" s="14"/>
      <c r="C20" s="15" t="str">
        <f t="shared" si="0"/>
        <v>ABUI_PREB</v>
      </c>
      <c r="D20" s="14"/>
      <c r="E20" s="14" t="s">
        <v>51</v>
      </c>
      <c r="F20" s="15" t="s">
        <v>543</v>
      </c>
      <c r="G20" s="16" t="s">
        <v>549</v>
      </c>
      <c r="H20" s="30" t="s">
        <v>545</v>
      </c>
    </row>
    <row r="21" spans="1:8" ht="28.8" x14ac:dyDescent="0.3">
      <c r="A21" s="27" t="s">
        <v>36</v>
      </c>
      <c r="B21" s="14"/>
      <c r="C21" s="15" t="str">
        <f t="shared" si="0"/>
        <v>ABUI_STAR</v>
      </c>
      <c r="D21" s="21" t="s">
        <v>62</v>
      </c>
      <c r="E21" s="14" t="s">
        <v>63</v>
      </c>
      <c r="F21" s="61" t="s">
        <v>175</v>
      </c>
      <c r="G21" s="16" t="s">
        <v>173</v>
      </c>
    </row>
    <row r="22" spans="1:8" ht="28.8" x14ac:dyDescent="0.3">
      <c r="A22" s="27" t="s">
        <v>64</v>
      </c>
      <c r="B22" s="14"/>
      <c r="C22" s="15" t="str">
        <f t="shared" si="0"/>
        <v>ABUI_END</v>
      </c>
      <c r="D22" s="21" t="s">
        <v>62</v>
      </c>
      <c r="E22" s="14" t="s">
        <v>63</v>
      </c>
      <c r="F22" s="61" t="s">
        <v>176</v>
      </c>
      <c r="G22" s="16" t="s">
        <v>174</v>
      </c>
    </row>
    <row r="23" spans="1:8" x14ac:dyDescent="0.3">
      <c r="A23" s="27" t="s">
        <v>196</v>
      </c>
      <c r="B23" s="14"/>
      <c r="C23" s="15" t="str">
        <f t="shared" si="0"/>
        <v>ABUI_CASG</v>
      </c>
      <c r="D23" s="14"/>
      <c r="E23" s="14" t="s">
        <v>51</v>
      </c>
      <c r="F23" s="15" t="s">
        <v>197</v>
      </c>
      <c r="G23" s="16" t="s">
        <v>198</v>
      </c>
    </row>
    <row r="24" spans="1:8" x14ac:dyDescent="0.3">
      <c r="A24" s="27" t="s">
        <v>200</v>
      </c>
      <c r="B24" s="14"/>
      <c r="C24" s="15" t="str">
        <f t="shared" si="0"/>
        <v>ABUI_CELV</v>
      </c>
      <c r="D24" s="14" t="s">
        <v>40</v>
      </c>
      <c r="E24" s="14" t="s">
        <v>41</v>
      </c>
      <c r="F24" s="15" t="s">
        <v>199</v>
      </c>
      <c r="G24" s="16">
        <v>12.23</v>
      </c>
    </row>
    <row r="25" spans="1:8" x14ac:dyDescent="0.3">
      <c r="A25" s="27" t="s">
        <v>70</v>
      </c>
      <c r="B25" s="14"/>
      <c r="C25" s="15" t="str">
        <f t="shared" si="0"/>
        <v>ABUI_FTYP</v>
      </c>
      <c r="D25" s="14"/>
      <c r="E25" s="14" t="s">
        <v>51</v>
      </c>
      <c r="F25" s="15" t="s">
        <v>201</v>
      </c>
      <c r="G25" s="22" t="s">
        <v>67</v>
      </c>
    </row>
    <row r="26" spans="1:8" s="4" customFormat="1" x14ac:dyDescent="0.3">
      <c r="A26" s="31" t="s">
        <v>217</v>
      </c>
      <c r="B26" s="32"/>
      <c r="C26" s="15" t="str">
        <f t="shared" si="0"/>
        <v>ABUI_CDES</v>
      </c>
      <c r="D26" s="87"/>
      <c r="E26" s="32" t="s">
        <v>51</v>
      </c>
      <c r="F26" s="33" t="s">
        <v>406</v>
      </c>
      <c r="G26" s="43" t="s">
        <v>325</v>
      </c>
      <c r="H26" s="31" t="s">
        <v>327</v>
      </c>
    </row>
    <row r="27" spans="1:8" s="4" customFormat="1" x14ac:dyDescent="0.3">
      <c r="A27" s="30" t="s">
        <v>330</v>
      </c>
      <c r="B27" s="23"/>
      <c r="C27" s="24" t="str">
        <f t="shared" si="0"/>
        <v>ABUI_CSTR</v>
      </c>
      <c r="D27" s="88"/>
      <c r="E27" s="23" t="s">
        <v>51</v>
      </c>
      <c r="F27" s="24" t="s">
        <v>405</v>
      </c>
      <c r="G27" s="89" t="s">
        <v>326</v>
      </c>
      <c r="H27" s="31"/>
    </row>
    <row r="28" spans="1:8" s="4" customFormat="1" x14ac:dyDescent="0.3">
      <c r="A28" s="30" t="s">
        <v>331</v>
      </c>
      <c r="B28" s="23"/>
      <c r="C28" s="24" t="str">
        <f t="shared" si="0"/>
        <v>ABUI_CDC</v>
      </c>
      <c r="D28" s="88"/>
      <c r="E28" s="23" t="s">
        <v>51</v>
      </c>
      <c r="F28" s="24" t="s">
        <v>407</v>
      </c>
      <c r="G28" s="89" t="s">
        <v>328</v>
      </c>
      <c r="H28" s="31"/>
    </row>
    <row r="29" spans="1:8" s="4" customFormat="1" x14ac:dyDescent="0.3">
      <c r="A29" s="31"/>
      <c r="B29" s="32"/>
      <c r="C29" s="33" t="str">
        <f t="shared" si="0"/>
        <v>ABUI_</v>
      </c>
      <c r="D29" s="32"/>
      <c r="E29" s="32"/>
      <c r="F29" s="67" t="s">
        <v>408</v>
      </c>
      <c r="G29" s="34"/>
      <c r="H29" s="31"/>
    </row>
    <row r="30" spans="1:8" s="4" customFormat="1" x14ac:dyDescent="0.3">
      <c r="A30" s="27"/>
      <c r="B30" s="14"/>
      <c r="C30" s="33" t="str">
        <f>PRFT!$C$10</f>
        <v>PRFT_ID</v>
      </c>
      <c r="D30" s="21"/>
      <c r="E30" s="23" t="s">
        <v>87</v>
      </c>
      <c r="F30" s="15" t="s">
        <v>546</v>
      </c>
      <c r="G30" s="22" t="s">
        <v>195</v>
      </c>
      <c r="H30" s="96" t="s">
        <v>410</v>
      </c>
    </row>
    <row r="31" spans="1:8" s="4" customFormat="1" ht="28.8" x14ac:dyDescent="0.3">
      <c r="A31" s="27" t="s">
        <v>306</v>
      </c>
      <c r="B31" s="14"/>
      <c r="C31" s="15" t="str">
        <f t="shared" ref="C31:C32" si="1">$A$1&amp;"_"&amp;A31</f>
        <v>ABUI_MRFT</v>
      </c>
      <c r="D31" s="21"/>
      <c r="E31" s="32" t="s">
        <v>51</v>
      </c>
      <c r="F31" s="61" t="s">
        <v>547</v>
      </c>
      <c r="G31" s="80" t="s">
        <v>313</v>
      </c>
      <c r="H31" s="30" t="s">
        <v>308</v>
      </c>
    </row>
    <row r="32" spans="1:8" s="4" customFormat="1" x14ac:dyDescent="0.3">
      <c r="A32" s="27" t="s">
        <v>307</v>
      </c>
      <c r="B32" s="14"/>
      <c r="C32" s="15" t="str">
        <f t="shared" si="1"/>
        <v>ABUI_SRFT</v>
      </c>
      <c r="D32" s="21"/>
      <c r="E32" s="32" t="s">
        <v>51</v>
      </c>
      <c r="F32" s="15" t="s">
        <v>548</v>
      </c>
      <c r="G32" s="85" t="s">
        <v>310</v>
      </c>
      <c r="H32" s="30" t="s">
        <v>308</v>
      </c>
    </row>
    <row r="33" spans="1:8" s="4" customFormat="1" x14ac:dyDescent="0.3">
      <c r="A33" s="31"/>
      <c r="B33" s="32"/>
      <c r="C33" s="33" t="str">
        <f t="shared" si="0"/>
        <v>ABUI_</v>
      </c>
      <c r="D33" s="32"/>
      <c r="E33" s="32"/>
      <c r="F33" s="67" t="s">
        <v>202</v>
      </c>
      <c r="G33" s="34"/>
      <c r="H33" s="31"/>
    </row>
    <row r="34" spans="1:8" s="4" customFormat="1" x14ac:dyDescent="0.3">
      <c r="A34" s="31"/>
      <c r="B34" s="32"/>
      <c r="C34" s="33" t="str">
        <f t="shared" si="0"/>
        <v>ABUI_</v>
      </c>
      <c r="D34" s="32"/>
      <c r="E34" s="32"/>
      <c r="F34" s="67" t="s">
        <v>314</v>
      </c>
      <c r="G34" s="34"/>
      <c r="H34" s="31"/>
    </row>
    <row r="35" spans="1:8" s="4" customFormat="1" x14ac:dyDescent="0.3">
      <c r="A35" s="31"/>
      <c r="B35" s="32"/>
      <c r="C35" s="33" t="str">
        <f t="shared" si="0"/>
        <v>ABUI_</v>
      </c>
      <c r="D35" s="32"/>
      <c r="E35" s="32"/>
      <c r="F35" s="32"/>
      <c r="G35" s="34"/>
      <c r="H35" s="31"/>
    </row>
    <row r="36" spans="1:8" s="4" customFormat="1" x14ac:dyDescent="0.3">
      <c r="A36" s="31"/>
      <c r="B36" s="32"/>
      <c r="C36" s="33" t="str">
        <f t="shared" si="0"/>
        <v>ABUI_</v>
      </c>
      <c r="D36" s="32"/>
      <c r="E36" s="32"/>
      <c r="F36" s="34" t="s">
        <v>782</v>
      </c>
      <c r="G36" s="101"/>
      <c r="H36" s="31"/>
    </row>
    <row r="37" spans="1:8" s="4" customFormat="1" x14ac:dyDescent="0.3">
      <c r="A37" s="31"/>
      <c r="B37" s="32"/>
      <c r="C37" s="33" t="str">
        <f t="shared" si="0"/>
        <v>ABUI_</v>
      </c>
      <c r="D37" s="32"/>
      <c r="E37" s="32" t="s">
        <v>51</v>
      </c>
      <c r="F37" s="34" t="s">
        <v>496</v>
      </c>
      <c r="G37" s="101" t="s">
        <v>495</v>
      </c>
      <c r="H37" s="31" t="s">
        <v>783</v>
      </c>
    </row>
    <row r="38" spans="1:8" s="4" customFormat="1" x14ac:dyDescent="0.3">
      <c r="A38" s="31" t="s">
        <v>493</v>
      </c>
      <c r="B38" s="32"/>
      <c r="C38" s="33" t="str">
        <f t="shared" si="0"/>
        <v>ABUI_INST</v>
      </c>
      <c r="D38" s="32"/>
      <c r="E38" s="32" t="s">
        <v>51</v>
      </c>
      <c r="F38" s="33" t="s">
        <v>494</v>
      </c>
      <c r="G38" s="34" t="s">
        <v>497</v>
      </c>
      <c r="H38" s="31" t="s">
        <v>783</v>
      </c>
    </row>
    <row r="39" spans="1:8" s="4" customFormat="1" x14ac:dyDescent="0.3">
      <c r="A39" s="31" t="s">
        <v>208</v>
      </c>
      <c r="B39" s="32"/>
      <c r="C39" s="33" t="str">
        <f t="shared" si="0"/>
        <v>ABUI_NCR</v>
      </c>
      <c r="D39" s="32"/>
      <c r="E39" s="32" t="s">
        <v>51</v>
      </c>
      <c r="F39" s="33" t="s">
        <v>209</v>
      </c>
      <c r="G39" s="34" t="s">
        <v>210</v>
      </c>
      <c r="H39" s="30" t="s">
        <v>783</v>
      </c>
    </row>
    <row r="40" spans="1:8" s="4" customFormat="1" x14ac:dyDescent="0.3">
      <c r="A40" s="31" t="s">
        <v>84</v>
      </c>
      <c r="B40" s="32"/>
      <c r="C40" s="15" t="str">
        <f t="shared" si="0"/>
        <v>ABUI_REM</v>
      </c>
      <c r="D40" s="14"/>
      <c r="E40" s="14" t="s">
        <v>51</v>
      </c>
      <c r="F40" s="15" t="s">
        <v>89</v>
      </c>
      <c r="G40" s="16"/>
      <c r="H40" s="31"/>
    </row>
    <row r="41" spans="1:8" s="4" customFormat="1" x14ac:dyDescent="0.3">
      <c r="A41" s="31"/>
      <c r="B41" s="32"/>
      <c r="C41" s="15" t="s">
        <v>85</v>
      </c>
      <c r="D41" s="14"/>
      <c r="E41" s="14" t="s">
        <v>51</v>
      </c>
      <c r="F41" s="15" t="s">
        <v>86</v>
      </c>
      <c r="G41" s="16" t="s">
        <v>96</v>
      </c>
      <c r="H41" s="31"/>
    </row>
    <row r="43" spans="1:8" x14ac:dyDescent="0.3">
      <c r="B43" s="9" t="s">
        <v>42</v>
      </c>
    </row>
    <row r="44" spans="1:8" x14ac:dyDescent="0.3">
      <c r="B44" s="180"/>
      <c r="C44" s="180"/>
      <c r="D44" s="180"/>
      <c r="E44" s="180"/>
      <c r="F44" s="180"/>
      <c r="G44" s="180"/>
    </row>
    <row r="45" spans="1:8" ht="27.6" customHeight="1" x14ac:dyDescent="0.3">
      <c r="B45" s="182" t="s">
        <v>172</v>
      </c>
      <c r="C45" s="182"/>
      <c r="D45" s="182"/>
      <c r="E45" s="182"/>
      <c r="F45" s="182"/>
      <c r="G45" s="182"/>
    </row>
    <row r="46" spans="1:8" x14ac:dyDescent="0.3">
      <c r="B46" s="31"/>
    </row>
  </sheetData>
  <mergeCells count="6">
    <mergeCell ref="B1:F1"/>
    <mergeCell ref="B3:G3"/>
    <mergeCell ref="D4:E4"/>
    <mergeCell ref="B44:G44"/>
    <mergeCell ref="B45:G45"/>
    <mergeCell ref="C2:G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33"/>
  <sheetViews>
    <sheetView topLeftCell="A2" workbookViewId="0">
      <selection activeCell="F23" sqref="F2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3.5546875" style="62" customWidth="1"/>
    <col min="8" max="8" width="43.33203125" style="30" customWidth="1"/>
  </cols>
  <sheetData>
    <row r="1" spans="1:8" ht="16.2" thickBot="1" x14ac:dyDescent="0.35">
      <c r="A1" s="26" t="s">
        <v>15</v>
      </c>
      <c r="B1" s="175" t="s">
        <v>234</v>
      </c>
      <c r="C1" s="176"/>
      <c r="D1" s="176"/>
      <c r="E1" s="176"/>
      <c r="F1" s="177"/>
      <c r="H1" s="30" t="s">
        <v>653</v>
      </c>
    </row>
    <row r="2" spans="1:8" ht="31.2" customHeight="1" x14ac:dyDescent="0.3">
      <c r="B2" s="156" t="s">
        <v>2</v>
      </c>
      <c r="C2" s="183" t="s">
        <v>892</v>
      </c>
      <c r="D2" s="183"/>
      <c r="E2" s="183"/>
      <c r="F2" s="183"/>
      <c r="G2" s="183"/>
      <c r="H2" s="30" t="s">
        <v>540</v>
      </c>
    </row>
    <row r="3" spans="1:8" s="3" customFormat="1" x14ac:dyDescent="0.3">
      <c r="A3" s="28"/>
      <c r="B3" s="178" t="str">
        <f xml:space="preserve"> "Group Name: " &amp; $A$1&amp; " - " &amp; $B$1</f>
        <v>Group Name: BORE - Bored pile progress record</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ht="28.8" x14ac:dyDescent="0.3">
      <c r="A6" s="27" t="s">
        <v>36</v>
      </c>
      <c r="B6" s="14" t="s">
        <v>45</v>
      </c>
      <c r="C6" s="15" t="str">
        <f t="shared" ref="C6:C11" si="0">$A$1&amp;"_"&amp;A6</f>
        <v>BORE_STAR</v>
      </c>
      <c r="D6" s="21" t="s">
        <v>62</v>
      </c>
      <c r="E6" s="14" t="s">
        <v>63</v>
      </c>
      <c r="F6" s="15" t="s">
        <v>235</v>
      </c>
      <c r="G6" s="16" t="s">
        <v>65</v>
      </c>
      <c r="H6" s="30" t="s">
        <v>541</v>
      </c>
    </row>
    <row r="7" spans="1:8" ht="28.8" x14ac:dyDescent="0.3">
      <c r="A7" s="27" t="s">
        <v>64</v>
      </c>
      <c r="B7" s="14" t="s">
        <v>45</v>
      </c>
      <c r="C7" s="15" t="str">
        <f t="shared" si="0"/>
        <v>BORE_END</v>
      </c>
      <c r="D7" s="21" t="s">
        <v>62</v>
      </c>
      <c r="E7" s="14" t="s">
        <v>63</v>
      </c>
      <c r="F7" s="15" t="s">
        <v>236</v>
      </c>
      <c r="G7" s="16" t="s">
        <v>66</v>
      </c>
    </row>
    <row r="8" spans="1:8" x14ac:dyDescent="0.3">
      <c r="A8" s="27" t="s">
        <v>248</v>
      </c>
      <c r="B8" s="14"/>
      <c r="C8" s="15" t="str">
        <f t="shared" si="0"/>
        <v>BORE_ACTT</v>
      </c>
      <c r="D8" s="21"/>
      <c r="E8" s="23" t="s">
        <v>58</v>
      </c>
      <c r="F8" s="15" t="s">
        <v>245</v>
      </c>
      <c r="G8" s="16" t="s">
        <v>250</v>
      </c>
      <c r="H8" s="30" t="s">
        <v>542</v>
      </c>
    </row>
    <row r="9" spans="1:8" x14ac:dyDescent="0.3">
      <c r="A9" s="27" t="s">
        <v>244</v>
      </c>
      <c r="B9" s="14"/>
      <c r="C9" s="15" t="str">
        <f t="shared" si="0"/>
        <v>BORE_DESC</v>
      </c>
      <c r="D9" s="21"/>
      <c r="E9" s="32" t="s">
        <v>51</v>
      </c>
      <c r="F9" s="15" t="s">
        <v>249</v>
      </c>
      <c r="G9" s="16" t="s">
        <v>204</v>
      </c>
      <c r="H9" s="30" t="s">
        <v>523</v>
      </c>
    </row>
    <row r="10" spans="1:8" s="2" customFormat="1" x14ac:dyDescent="0.3">
      <c r="A10" s="122" t="s">
        <v>552</v>
      </c>
      <c r="B10" s="121"/>
      <c r="C10" s="58" t="str">
        <f t="shared" si="0"/>
        <v>BORE_DPRE</v>
      </c>
      <c r="D10" s="14" t="s">
        <v>40</v>
      </c>
      <c r="E10" s="14" t="s">
        <v>41</v>
      </c>
      <c r="F10" s="58" t="s">
        <v>553</v>
      </c>
      <c r="G10" s="118" t="s">
        <v>554</v>
      </c>
      <c r="H10" s="68"/>
    </row>
    <row r="11" spans="1:8" x14ac:dyDescent="0.3">
      <c r="A11" s="27" t="s">
        <v>238</v>
      </c>
      <c r="B11" s="14"/>
      <c r="C11" s="15" t="str">
        <f t="shared" si="0"/>
        <v>BORE_EXC</v>
      </c>
      <c r="D11" s="14" t="s">
        <v>40</v>
      </c>
      <c r="E11" s="14" t="s">
        <v>41</v>
      </c>
      <c r="F11" s="15" t="s">
        <v>239</v>
      </c>
      <c r="G11" s="16">
        <v>5.5</v>
      </c>
      <c r="H11" s="30" t="s">
        <v>252</v>
      </c>
    </row>
    <row r="12" spans="1:8" x14ac:dyDescent="0.3">
      <c r="A12" s="27" t="s">
        <v>332</v>
      </c>
      <c r="B12" s="14"/>
      <c r="C12" s="15" t="str">
        <f t="shared" ref="C12:C27" si="1">$A$1&amp;"_"&amp;A12</f>
        <v>BORE_TCON</v>
      </c>
      <c r="D12" s="14" t="s">
        <v>40</v>
      </c>
      <c r="E12" s="14" t="s">
        <v>41</v>
      </c>
      <c r="F12" s="15" t="s">
        <v>240</v>
      </c>
      <c r="G12" s="16">
        <v>10.5</v>
      </c>
    </row>
    <row r="13" spans="1:8" x14ac:dyDescent="0.3">
      <c r="A13" s="27" t="s">
        <v>333</v>
      </c>
      <c r="B13" s="14"/>
      <c r="C13" s="15" t="str">
        <f t="shared" si="1"/>
        <v>BORE_BCAS</v>
      </c>
      <c r="D13" s="14" t="s">
        <v>40</v>
      </c>
      <c r="E13" s="14" t="s">
        <v>41</v>
      </c>
      <c r="F13" s="15" t="s">
        <v>242</v>
      </c>
      <c r="G13" s="16"/>
      <c r="H13" s="30" t="s">
        <v>241</v>
      </c>
    </row>
    <row r="14" spans="1:8" x14ac:dyDescent="0.3">
      <c r="A14" s="27" t="s">
        <v>46</v>
      </c>
      <c r="B14" s="14"/>
      <c r="C14" s="15" t="str">
        <f t="shared" si="1"/>
        <v>BORE_RELV</v>
      </c>
      <c r="D14" s="14" t="s">
        <v>40</v>
      </c>
      <c r="E14" s="14" t="s">
        <v>41</v>
      </c>
      <c r="F14" s="15" t="s">
        <v>48</v>
      </c>
      <c r="G14" s="16">
        <v>16.23</v>
      </c>
    </row>
    <row r="15" spans="1:8" x14ac:dyDescent="0.3">
      <c r="A15" s="27" t="s">
        <v>52</v>
      </c>
      <c r="B15" s="14"/>
      <c r="C15" s="15" t="str">
        <f t="shared" si="1"/>
        <v>BORE_RDTM</v>
      </c>
      <c r="D15" s="14"/>
      <c r="E15" s="14" t="s">
        <v>51</v>
      </c>
      <c r="F15" s="15" t="s">
        <v>49</v>
      </c>
      <c r="G15" s="16" t="s">
        <v>50</v>
      </c>
    </row>
    <row r="16" spans="1:8" x14ac:dyDescent="0.3">
      <c r="A16" s="27" t="s">
        <v>544</v>
      </c>
      <c r="B16" s="14"/>
      <c r="C16" s="15" t="str">
        <f t="shared" si="1"/>
        <v>BORE_PREB</v>
      </c>
      <c r="D16" s="14"/>
      <c r="E16" s="14" t="s">
        <v>51</v>
      </c>
      <c r="F16" s="15" t="s">
        <v>555</v>
      </c>
      <c r="G16" s="94" t="s">
        <v>556</v>
      </c>
    </row>
    <row r="17" spans="1:8" x14ac:dyDescent="0.3">
      <c r="A17" s="27" t="s">
        <v>203</v>
      </c>
      <c r="B17" s="14"/>
      <c r="C17" s="15" t="str">
        <f t="shared" si="1"/>
        <v>BORE_METH</v>
      </c>
      <c r="D17" s="14"/>
      <c r="E17" s="14" t="s">
        <v>51</v>
      </c>
      <c r="F17" s="15" t="s">
        <v>247</v>
      </c>
      <c r="G17" s="16" t="s">
        <v>67</v>
      </c>
      <c r="H17" s="30" t="s">
        <v>246</v>
      </c>
    </row>
    <row r="18" spans="1:8" s="3" customFormat="1" x14ac:dyDescent="0.3">
      <c r="A18" s="30" t="s">
        <v>71</v>
      </c>
      <c r="B18" s="23"/>
      <c r="C18" s="24" t="str">
        <f t="shared" si="1"/>
        <v>BORE_FDEP</v>
      </c>
      <c r="D18" s="23" t="s">
        <v>40</v>
      </c>
      <c r="E18" s="23" t="s">
        <v>68</v>
      </c>
      <c r="F18" s="24" t="s">
        <v>69</v>
      </c>
      <c r="G18" s="25">
        <v>2.2000000000000002</v>
      </c>
      <c r="H18" s="30" t="s">
        <v>72</v>
      </c>
    </row>
    <row r="19" spans="1:8" s="3" customFormat="1" x14ac:dyDescent="0.3">
      <c r="A19" s="30" t="s">
        <v>205</v>
      </c>
      <c r="B19" s="23"/>
      <c r="C19" s="24" t="str">
        <f t="shared" si="1"/>
        <v>BORE_TDEP</v>
      </c>
      <c r="D19" s="23" t="s">
        <v>40</v>
      </c>
      <c r="E19" s="23" t="s">
        <v>68</v>
      </c>
      <c r="F19" s="24" t="s">
        <v>206</v>
      </c>
      <c r="G19" s="25">
        <v>9.5</v>
      </c>
      <c r="H19" s="30"/>
    </row>
    <row r="20" spans="1:8" s="3" customFormat="1" x14ac:dyDescent="0.3">
      <c r="A20" s="27"/>
      <c r="B20" s="14"/>
      <c r="C20" s="15" t="str">
        <f>CONC!C$5</f>
        <v>CONC_ID</v>
      </c>
      <c r="D20" s="14"/>
      <c r="E20" s="23" t="str">
        <f>CONC!E$5</f>
        <v>ID</v>
      </c>
      <c r="F20" s="15" t="str">
        <f>CONC!F$5</f>
        <v>Concrete batch/ticket reference</v>
      </c>
      <c r="G20" s="16">
        <f>CONC!G$5</f>
        <v>12345678</v>
      </c>
      <c r="H20" s="30" t="s">
        <v>336</v>
      </c>
    </row>
    <row r="21" spans="1:8" x14ac:dyDescent="0.3">
      <c r="A21" s="27" t="s">
        <v>37</v>
      </c>
      <c r="B21" s="14"/>
      <c r="C21" s="15" t="str">
        <f t="shared" si="1"/>
        <v>BORE_RIG</v>
      </c>
      <c r="D21" s="14"/>
      <c r="E21" s="14" t="s">
        <v>51</v>
      </c>
      <c r="F21" s="15" t="s">
        <v>73</v>
      </c>
      <c r="G21" s="16" t="s">
        <v>78</v>
      </c>
    </row>
    <row r="22" spans="1:8" x14ac:dyDescent="0.3">
      <c r="A22" s="27" t="s">
        <v>80</v>
      </c>
      <c r="B22" s="14"/>
      <c r="C22" s="15" t="str">
        <f t="shared" si="1"/>
        <v>BORE_RTL</v>
      </c>
      <c r="D22" s="14"/>
      <c r="E22" s="14" t="s">
        <v>51</v>
      </c>
      <c r="F22" s="15" t="s">
        <v>77</v>
      </c>
      <c r="G22" s="16" t="s">
        <v>92</v>
      </c>
      <c r="H22" s="30" t="s">
        <v>79</v>
      </c>
    </row>
    <row r="23" spans="1:8" s="3" customFormat="1" x14ac:dyDescent="0.3">
      <c r="A23" s="30" t="s">
        <v>81</v>
      </c>
      <c r="B23" s="23"/>
      <c r="C23" s="24" t="str">
        <f t="shared" si="1"/>
        <v>BORE_ROP</v>
      </c>
      <c r="D23" s="23"/>
      <c r="E23" s="23" t="s">
        <v>51</v>
      </c>
      <c r="F23" s="24" t="s">
        <v>74</v>
      </c>
      <c r="G23" s="25" t="s">
        <v>93</v>
      </c>
      <c r="H23" s="30" t="s">
        <v>76</v>
      </c>
    </row>
    <row r="24" spans="1:8" s="3" customFormat="1" x14ac:dyDescent="0.3">
      <c r="A24" s="30" t="s">
        <v>82</v>
      </c>
      <c r="B24" s="23"/>
      <c r="C24" s="24" t="str">
        <f t="shared" si="1"/>
        <v>BORE_RBK</v>
      </c>
      <c r="D24" s="23"/>
      <c r="E24" s="23" t="s">
        <v>51</v>
      </c>
      <c r="F24" s="24" t="s">
        <v>75</v>
      </c>
      <c r="G24" s="25"/>
      <c r="H24" s="30" t="s">
        <v>76</v>
      </c>
    </row>
    <row r="25" spans="1:8" x14ac:dyDescent="0.3">
      <c r="A25" s="27" t="s">
        <v>83</v>
      </c>
      <c r="B25" s="14"/>
      <c r="C25" s="15" t="str">
        <f t="shared" si="1"/>
        <v>BORE_GREM</v>
      </c>
      <c r="D25" s="14"/>
      <c r="E25" s="14" t="s">
        <v>51</v>
      </c>
      <c r="F25" s="15" t="s">
        <v>88</v>
      </c>
      <c r="G25" s="16" t="s">
        <v>94</v>
      </c>
      <c r="H25" s="30" t="s">
        <v>90</v>
      </c>
    </row>
    <row r="26" spans="1:8" x14ac:dyDescent="0.3">
      <c r="A26" s="27" t="s">
        <v>9</v>
      </c>
      <c r="B26" s="14"/>
      <c r="C26" s="15" t="str">
        <f t="shared" si="1"/>
        <v>BORE_DREM</v>
      </c>
      <c r="D26" s="14"/>
      <c r="E26" s="14" t="s">
        <v>51</v>
      </c>
      <c r="F26" s="15" t="s">
        <v>91</v>
      </c>
      <c r="G26" s="16" t="s">
        <v>95</v>
      </c>
    </row>
    <row r="27" spans="1:8" x14ac:dyDescent="0.3">
      <c r="A27" s="27" t="s">
        <v>84</v>
      </c>
      <c r="B27" s="14"/>
      <c r="C27" s="15" t="str">
        <f t="shared" si="1"/>
        <v>BORE_REM</v>
      </c>
      <c r="D27" s="14"/>
      <c r="E27" s="14" t="s">
        <v>51</v>
      </c>
      <c r="F27" s="15" t="s">
        <v>89</v>
      </c>
      <c r="G27" s="16"/>
    </row>
    <row r="28" spans="1:8" x14ac:dyDescent="0.3">
      <c r="B28" s="14"/>
      <c r="C28" s="15" t="s">
        <v>85</v>
      </c>
      <c r="D28" s="14"/>
      <c r="E28" s="14" t="s">
        <v>51</v>
      </c>
      <c r="F28" s="15" t="s">
        <v>86</v>
      </c>
      <c r="G28" s="16" t="s">
        <v>96</v>
      </c>
    </row>
    <row r="29" spans="1:8" x14ac:dyDescent="0.3">
      <c r="F29" s="77" t="s">
        <v>261</v>
      </c>
    </row>
    <row r="30" spans="1:8" x14ac:dyDescent="0.3">
      <c r="B30" s="9" t="s">
        <v>42</v>
      </c>
      <c r="F30" s="86"/>
    </row>
    <row r="31" spans="1:8" x14ac:dyDescent="0.3">
      <c r="B31" s="180" t="s">
        <v>47</v>
      </c>
      <c r="C31" s="180"/>
      <c r="D31" s="180"/>
      <c r="E31" s="180"/>
      <c r="F31" s="180"/>
      <c r="G31" s="180"/>
    </row>
    <row r="32" spans="1:8" x14ac:dyDescent="0.3">
      <c r="B32" s="181" t="s">
        <v>251</v>
      </c>
      <c r="C32" s="181"/>
      <c r="D32" s="181"/>
      <c r="E32" s="181"/>
      <c r="F32" s="181"/>
      <c r="G32" s="181"/>
    </row>
    <row r="33" spans="2:2" x14ac:dyDescent="0.3">
      <c r="B33" s="31" t="str">
        <f>C22 &amp; " could  be cleaning bucket, undeream tool etc."</f>
        <v>BORE_RTL could  be cleaning bucket, undeream tool etc.</v>
      </c>
    </row>
  </sheetData>
  <mergeCells count="6">
    <mergeCell ref="B1:F1"/>
    <mergeCell ref="B3:G3"/>
    <mergeCell ref="D4:E4"/>
    <mergeCell ref="B31:G31"/>
    <mergeCell ref="B32:G32"/>
    <mergeCell ref="C2:G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0"/>
  <sheetViews>
    <sheetView topLeftCell="A2" workbookViewId="0">
      <selection activeCell="B3" sqref="B3:G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62" customWidth="1"/>
    <col min="8" max="8" width="43.33203125" style="30" customWidth="1"/>
  </cols>
  <sheetData>
    <row r="1" spans="1:8" ht="16.2" thickBot="1" x14ac:dyDescent="0.35">
      <c r="A1" s="26" t="s">
        <v>897</v>
      </c>
      <c r="B1" s="175" t="s">
        <v>260</v>
      </c>
      <c r="C1" s="176"/>
      <c r="D1" s="176"/>
      <c r="E1" s="176"/>
      <c r="F1" s="177"/>
      <c r="G1" s="62" t="s">
        <v>551</v>
      </c>
      <c r="H1" s="30" t="s">
        <v>317</v>
      </c>
    </row>
    <row r="2" spans="1:8" ht="34.950000000000003" customHeight="1" x14ac:dyDescent="0.3">
      <c r="B2" s="156" t="s">
        <v>2</v>
      </c>
      <c r="C2" s="183" t="s">
        <v>893</v>
      </c>
      <c r="D2" s="183"/>
      <c r="E2" s="183"/>
      <c r="F2" s="183"/>
      <c r="G2" s="183"/>
      <c r="H2" s="30" t="s">
        <v>524</v>
      </c>
    </row>
    <row r="3" spans="1:8" s="3" customFormat="1" x14ac:dyDescent="0.3">
      <c r="A3" s="28"/>
      <c r="B3" s="178" t="str">
        <f xml:space="preserve"> "Group Name: " &amp; $A$1&amp; " - " &amp; $B$1</f>
        <v>Group Name: BDPH - Bored pile / wall details with depth</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x14ac:dyDescent="0.3">
      <c r="A6" s="27" t="s">
        <v>34</v>
      </c>
      <c r="B6" s="14" t="s">
        <v>45</v>
      </c>
      <c r="C6" s="15" t="str">
        <f>$A$1&amp;"_"&amp;A6</f>
        <v>BDPH_TOP</v>
      </c>
      <c r="D6" s="14" t="s">
        <v>40</v>
      </c>
      <c r="E6" s="14" t="s">
        <v>41</v>
      </c>
      <c r="F6" s="15" t="s">
        <v>43</v>
      </c>
      <c r="G6" s="16">
        <v>0.2</v>
      </c>
    </row>
    <row r="7" spans="1:8" x14ac:dyDescent="0.3">
      <c r="A7" s="27" t="s">
        <v>35</v>
      </c>
      <c r="B7" s="14" t="s">
        <v>45</v>
      </c>
      <c r="C7" s="15" t="str">
        <f t="shared" ref="C7:C14" si="0">$A$1&amp;"_"&amp;A7</f>
        <v>BDPH_BASE</v>
      </c>
      <c r="D7" s="14" t="s">
        <v>40</v>
      </c>
      <c r="E7" s="14" t="s">
        <v>41</v>
      </c>
      <c r="F7" s="15" t="s">
        <v>44</v>
      </c>
      <c r="G7" s="16">
        <v>5.5</v>
      </c>
    </row>
    <row r="8" spans="1:8" x14ac:dyDescent="0.3">
      <c r="A8" s="27" t="s">
        <v>46</v>
      </c>
      <c r="B8" s="14"/>
      <c r="C8" s="15" t="str">
        <f t="shared" si="0"/>
        <v>BDPH_RELV</v>
      </c>
      <c r="D8" s="14" t="s">
        <v>40</v>
      </c>
      <c r="E8" s="14" t="s">
        <v>41</v>
      </c>
      <c r="F8" s="15" t="s">
        <v>48</v>
      </c>
      <c r="G8" s="16">
        <v>16.23</v>
      </c>
    </row>
    <row r="9" spans="1:8" x14ac:dyDescent="0.3">
      <c r="A9" s="27" t="s">
        <v>52</v>
      </c>
      <c r="B9" s="14"/>
      <c r="C9" s="15" t="str">
        <f t="shared" si="0"/>
        <v>BDPH_RDTM</v>
      </c>
      <c r="D9" s="14"/>
      <c r="E9" s="14" t="s">
        <v>51</v>
      </c>
      <c r="F9" s="15" t="s">
        <v>49</v>
      </c>
      <c r="G9" s="16" t="s">
        <v>50</v>
      </c>
    </row>
    <row r="10" spans="1:8" x14ac:dyDescent="0.3">
      <c r="A10" s="27" t="s">
        <v>253</v>
      </c>
      <c r="B10" s="14"/>
      <c r="C10" s="15" t="str">
        <f t="shared" si="0"/>
        <v>BDPH_EDIA</v>
      </c>
      <c r="D10" s="14" t="s">
        <v>53</v>
      </c>
      <c r="E10" s="14" t="s">
        <v>54</v>
      </c>
      <c r="F10" s="15" t="s">
        <v>254</v>
      </c>
      <c r="G10" s="16">
        <v>1020</v>
      </c>
    </row>
    <row r="11" spans="1:8" x14ac:dyDescent="0.3">
      <c r="A11" s="27" t="s">
        <v>7</v>
      </c>
      <c r="B11" s="14"/>
      <c r="C11" s="15" t="str">
        <f t="shared" si="0"/>
        <v>BDPH_CDIA</v>
      </c>
      <c r="D11" s="14" t="s">
        <v>53</v>
      </c>
      <c r="E11" s="14" t="s">
        <v>54</v>
      </c>
      <c r="F11" s="15" t="s">
        <v>259</v>
      </c>
      <c r="G11" s="16">
        <v>900</v>
      </c>
    </row>
    <row r="12" spans="1:8" x14ac:dyDescent="0.3">
      <c r="A12" s="27" t="s">
        <v>243</v>
      </c>
      <c r="B12" s="14"/>
      <c r="C12" s="15" t="str">
        <f t="shared" si="0"/>
        <v>BDPH_CAS</v>
      </c>
      <c r="D12" s="14"/>
      <c r="E12" s="14" t="s">
        <v>51</v>
      </c>
      <c r="F12" s="15" t="s">
        <v>525</v>
      </c>
      <c r="G12" s="118" t="s">
        <v>526</v>
      </c>
    </row>
    <row r="13" spans="1:8" s="76" customFormat="1" x14ac:dyDescent="0.3">
      <c r="A13" s="73" t="s">
        <v>255</v>
      </c>
      <c r="B13" s="72"/>
      <c r="C13" s="74" t="str">
        <f t="shared" si="0"/>
        <v>BDPH_DETL</v>
      </c>
      <c r="D13" s="72"/>
      <c r="E13" s="72" t="s">
        <v>51</v>
      </c>
      <c r="F13" s="74" t="s">
        <v>256</v>
      </c>
      <c r="G13" s="75" t="s">
        <v>257</v>
      </c>
      <c r="H13" s="73" t="s">
        <v>55</v>
      </c>
    </row>
    <row r="14" spans="1:8" x14ac:dyDescent="0.3">
      <c r="A14" s="27" t="s">
        <v>84</v>
      </c>
      <c r="B14" s="14"/>
      <c r="C14" s="15" t="str">
        <f t="shared" si="0"/>
        <v>BDPH_REM</v>
      </c>
      <c r="D14" s="14"/>
      <c r="E14" s="14" t="s">
        <v>51</v>
      </c>
      <c r="F14" s="15" t="s">
        <v>89</v>
      </c>
      <c r="G14" s="16"/>
    </row>
    <row r="15" spans="1:8" x14ac:dyDescent="0.3">
      <c r="B15" s="14"/>
      <c r="C15" s="15" t="s">
        <v>85</v>
      </c>
      <c r="D15" s="14"/>
      <c r="E15" s="14" t="s">
        <v>51</v>
      </c>
      <c r="F15" s="15" t="s">
        <v>86</v>
      </c>
      <c r="G15" s="16" t="s">
        <v>96</v>
      </c>
    </row>
    <row r="17" spans="2:7" x14ac:dyDescent="0.3">
      <c r="B17" s="9" t="s">
        <v>42</v>
      </c>
    </row>
    <row r="18" spans="2:7" x14ac:dyDescent="0.3">
      <c r="B18" s="180" t="s">
        <v>47</v>
      </c>
      <c r="C18" s="180"/>
      <c r="D18" s="180"/>
      <c r="E18" s="180"/>
      <c r="F18" s="180"/>
      <c r="G18" s="180"/>
    </row>
    <row r="19" spans="2:7" x14ac:dyDescent="0.3">
      <c r="B19" s="184" t="s">
        <v>258</v>
      </c>
      <c r="C19" s="184"/>
      <c r="D19" s="184"/>
      <c r="E19" s="184"/>
      <c r="F19" s="184"/>
      <c r="G19" s="184"/>
    </row>
    <row r="20" spans="2:7" x14ac:dyDescent="0.3">
      <c r="B20" s="31"/>
    </row>
  </sheetData>
  <mergeCells count="6">
    <mergeCell ref="B1:F1"/>
    <mergeCell ref="B3:G3"/>
    <mergeCell ref="D4:E4"/>
    <mergeCell ref="B18:G18"/>
    <mergeCell ref="B19:G19"/>
    <mergeCell ref="C2:G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34"/>
  <sheetViews>
    <sheetView workbookViewId="0">
      <selection activeCell="D25" sqref="D25"/>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109" customWidth="1"/>
    <col min="8" max="8" width="43.33203125" style="31" customWidth="1"/>
  </cols>
  <sheetData>
    <row r="1" spans="1:8" ht="16.2" thickBot="1" x14ac:dyDescent="0.35">
      <c r="A1" s="26" t="s">
        <v>557</v>
      </c>
      <c r="B1" s="175" t="s">
        <v>558</v>
      </c>
      <c r="C1" s="176"/>
      <c r="D1" s="176"/>
      <c r="E1" s="176"/>
      <c r="F1" s="177"/>
      <c r="G1" s="117"/>
    </row>
    <row r="2" spans="1:8" x14ac:dyDescent="0.3">
      <c r="B2" s="20" t="s">
        <v>2</v>
      </c>
      <c r="C2" s="183" t="s">
        <v>894</v>
      </c>
      <c r="D2" s="183"/>
      <c r="E2" s="183"/>
      <c r="F2" s="183"/>
      <c r="G2" s="183"/>
    </row>
    <row r="3" spans="1:8" s="3" customFormat="1" x14ac:dyDescent="0.3">
      <c r="A3" s="28"/>
      <c r="B3" s="178" t="str">
        <f xml:space="preserve"> "Group Name: " &amp; $A$1&amp; " - " &amp; $B$1</f>
        <v>Group Name: CFAM - CFA monitoring during installation</v>
      </c>
      <c r="C3" s="178"/>
      <c r="D3" s="178"/>
      <c r="E3" s="178"/>
      <c r="F3" s="178"/>
      <c r="G3" s="178"/>
      <c r="H3" s="31"/>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ht="28.8" x14ac:dyDescent="0.3">
      <c r="A6" s="27" t="s">
        <v>337</v>
      </c>
      <c r="B6" s="14" t="s">
        <v>45</v>
      </c>
      <c r="C6" s="15" t="str">
        <f t="shared" ref="C6" si="0">$A$1&amp;"_"&amp;A6</f>
        <v>CFAM_DTIM</v>
      </c>
      <c r="D6" s="21" t="s">
        <v>559</v>
      </c>
      <c r="E6" s="14" t="s">
        <v>63</v>
      </c>
      <c r="F6" s="15" t="s">
        <v>560</v>
      </c>
      <c r="G6" s="16" t="s">
        <v>65</v>
      </c>
    </row>
    <row r="7" spans="1:8" s="125" customFormat="1" x14ac:dyDescent="0.3">
      <c r="A7" s="123" t="s">
        <v>417</v>
      </c>
      <c r="B7" s="82"/>
      <c r="C7" s="57" t="str">
        <f t="shared" ref="C7:C22" si="1">$A$1&amp;"_"&amp;A7</f>
        <v>CFAM_DPTH</v>
      </c>
      <c r="D7" s="82" t="s">
        <v>40</v>
      </c>
      <c r="E7" s="82" t="s">
        <v>41</v>
      </c>
      <c r="F7" s="57" t="s">
        <v>563</v>
      </c>
      <c r="G7" s="126" t="s">
        <v>561</v>
      </c>
      <c r="H7" s="127" t="s">
        <v>562</v>
      </c>
    </row>
    <row r="8" spans="1:8" s="125" customFormat="1" x14ac:dyDescent="0.3">
      <c r="A8" s="123" t="s">
        <v>564</v>
      </c>
      <c r="B8" s="82"/>
      <c r="C8" s="57" t="str">
        <f t="shared" si="1"/>
        <v>CFAM_AREV</v>
      </c>
      <c r="D8" s="82"/>
      <c r="E8" s="82" t="s">
        <v>68</v>
      </c>
      <c r="F8" s="57" t="s">
        <v>565</v>
      </c>
      <c r="G8" s="108"/>
      <c r="H8" s="119" t="s">
        <v>566</v>
      </c>
    </row>
    <row r="9" spans="1:8" s="131" customFormat="1" x14ac:dyDescent="0.3">
      <c r="A9" s="124" t="s">
        <v>569</v>
      </c>
      <c r="B9" s="84"/>
      <c r="C9" s="129" t="str">
        <f t="shared" si="1"/>
        <v>CFAM_ADIR</v>
      </c>
      <c r="D9" s="84"/>
      <c r="E9" s="84" t="s">
        <v>58</v>
      </c>
      <c r="F9" s="129" t="s">
        <v>582</v>
      </c>
      <c r="G9" s="130" t="s">
        <v>570</v>
      </c>
      <c r="H9" s="68" t="s">
        <v>571</v>
      </c>
    </row>
    <row r="10" spans="1:8" s="125" customFormat="1" x14ac:dyDescent="0.3">
      <c r="A10" s="123" t="s">
        <v>567</v>
      </c>
      <c r="B10" s="82"/>
      <c r="C10" s="57" t="str">
        <f t="shared" si="1"/>
        <v>CFAM_TORQ</v>
      </c>
      <c r="D10" s="121"/>
      <c r="E10" s="121"/>
      <c r="F10" s="128" t="s">
        <v>568</v>
      </c>
      <c r="G10" s="108"/>
      <c r="H10" s="127"/>
    </row>
    <row r="11" spans="1:8" s="125" customFormat="1" x14ac:dyDescent="0.3">
      <c r="A11" s="123" t="s">
        <v>579</v>
      </c>
      <c r="B11" s="82"/>
      <c r="C11" s="57" t="str">
        <f t="shared" si="1"/>
        <v>CFAM_CPRE</v>
      </c>
      <c r="D11" s="121"/>
      <c r="E11" s="121"/>
      <c r="F11" s="57" t="s">
        <v>572</v>
      </c>
      <c r="G11" s="108"/>
      <c r="H11" s="119" t="s">
        <v>573</v>
      </c>
    </row>
    <row r="12" spans="1:8" s="131" customFormat="1" x14ac:dyDescent="0.3">
      <c r="A12" s="124" t="s">
        <v>580</v>
      </c>
      <c r="B12" s="84"/>
      <c r="C12" s="129" t="str">
        <f t="shared" si="1"/>
        <v>CFAM_CPRL</v>
      </c>
      <c r="D12" s="84"/>
      <c r="E12" s="84" t="s">
        <v>51</v>
      </c>
      <c r="F12" s="129" t="s">
        <v>574</v>
      </c>
      <c r="G12" s="130" t="s">
        <v>575</v>
      </c>
      <c r="H12" s="68" t="s">
        <v>576</v>
      </c>
    </row>
    <row r="13" spans="1:8" s="125" customFormat="1" x14ac:dyDescent="0.3">
      <c r="A13" s="123" t="s">
        <v>581</v>
      </c>
      <c r="B13" s="82"/>
      <c r="C13" s="57" t="str">
        <f t="shared" si="1"/>
        <v>CFAM_CVOL</v>
      </c>
      <c r="D13" s="82" t="s">
        <v>578</v>
      </c>
      <c r="E13" s="121" t="s">
        <v>68</v>
      </c>
      <c r="F13" s="57" t="s">
        <v>577</v>
      </c>
      <c r="G13" s="115"/>
      <c r="H13" s="127"/>
    </row>
    <row r="14" spans="1:8" s="125" customFormat="1" x14ac:dyDescent="0.3">
      <c r="A14" s="123" t="s">
        <v>592</v>
      </c>
      <c r="B14" s="82"/>
      <c r="C14" s="114" t="str">
        <f t="shared" si="1"/>
        <v>CFAM_APRD</v>
      </c>
      <c r="D14" s="121"/>
      <c r="E14" s="132"/>
      <c r="F14" s="57" t="s">
        <v>584</v>
      </c>
      <c r="G14" s="115"/>
      <c r="H14" s="127" t="s">
        <v>583</v>
      </c>
    </row>
    <row r="15" spans="1:8" s="125" customFormat="1" x14ac:dyDescent="0.3">
      <c r="A15" s="123" t="s">
        <v>593</v>
      </c>
      <c r="B15" s="82"/>
      <c r="C15" s="114" t="str">
        <f t="shared" ref="C15" si="2">$A$1&amp;"_"&amp;A15</f>
        <v>CFAM_ARMP</v>
      </c>
      <c r="D15" s="121"/>
      <c r="E15" s="132"/>
      <c r="F15" s="57" t="s">
        <v>591</v>
      </c>
      <c r="G15" s="115"/>
      <c r="H15" s="127"/>
    </row>
    <row r="16" spans="1:8" s="125" customFormat="1" x14ac:dyDescent="0.3">
      <c r="A16" s="123" t="s">
        <v>594</v>
      </c>
      <c r="B16" s="82"/>
      <c r="C16" s="114" t="str">
        <f t="shared" si="1"/>
        <v>CFAM_ARME</v>
      </c>
      <c r="D16" s="121"/>
      <c r="E16" s="132"/>
      <c r="F16" s="57" t="s">
        <v>585</v>
      </c>
      <c r="G16" s="115"/>
      <c r="H16" s="127"/>
    </row>
    <row r="17" spans="1:8" s="125" customFormat="1" x14ac:dyDescent="0.3">
      <c r="A17" s="123" t="s">
        <v>598</v>
      </c>
      <c r="B17" s="82"/>
      <c r="C17" s="114" t="str">
        <f t="shared" si="1"/>
        <v>CFAM_CT05</v>
      </c>
      <c r="D17" s="121"/>
      <c r="E17" s="132"/>
      <c r="F17" s="57" t="s">
        <v>597</v>
      </c>
      <c r="G17" s="115"/>
      <c r="H17" s="127"/>
    </row>
    <row r="18" spans="1:8" s="125" customFormat="1" x14ac:dyDescent="0.3">
      <c r="A18" s="123" t="s">
        <v>600</v>
      </c>
      <c r="B18" s="82"/>
      <c r="C18" s="114" t="str">
        <f t="shared" si="1"/>
        <v>CFAM_CRPD</v>
      </c>
      <c r="D18" s="121"/>
      <c r="E18" s="132"/>
      <c r="F18" s="57" t="s">
        <v>586</v>
      </c>
      <c r="G18" s="115"/>
      <c r="H18" s="127"/>
    </row>
    <row r="19" spans="1:8" s="116" customFormat="1" x14ac:dyDescent="0.3">
      <c r="A19" s="112" t="s">
        <v>595</v>
      </c>
      <c r="B19" s="113"/>
      <c r="C19" s="114" t="str">
        <f t="shared" si="1"/>
        <v>CFAM_CRSD</v>
      </c>
      <c r="D19" s="132"/>
      <c r="E19" s="132"/>
      <c r="F19" s="114" t="s">
        <v>587</v>
      </c>
      <c r="G19" s="115"/>
      <c r="H19" s="127"/>
    </row>
    <row r="20" spans="1:8" s="116" customFormat="1" x14ac:dyDescent="0.3">
      <c r="A20" s="112" t="s">
        <v>596</v>
      </c>
      <c r="B20" s="113"/>
      <c r="C20" s="114" t="str">
        <f t="shared" si="1"/>
        <v>CFAM_CV05</v>
      </c>
      <c r="D20" s="132"/>
      <c r="E20" s="132"/>
      <c r="F20" s="57" t="s">
        <v>588</v>
      </c>
      <c r="G20" s="115"/>
      <c r="H20" s="127"/>
    </row>
    <row r="21" spans="1:8" s="116" customFormat="1" x14ac:dyDescent="0.3">
      <c r="A21" s="112" t="s">
        <v>599</v>
      </c>
      <c r="B21" s="113"/>
      <c r="C21" s="114" t="str">
        <f t="shared" si="1"/>
        <v>CFAM_CVTI</v>
      </c>
      <c r="D21" s="132"/>
      <c r="E21" s="132"/>
      <c r="F21" s="15" t="s">
        <v>589</v>
      </c>
      <c r="G21" s="115"/>
      <c r="H21" s="127"/>
    </row>
    <row r="22" spans="1:8" s="125" customFormat="1" x14ac:dyDescent="0.3">
      <c r="A22" s="123" t="s">
        <v>84</v>
      </c>
      <c r="B22" s="82"/>
      <c r="C22" s="57" t="str">
        <f t="shared" si="1"/>
        <v>CFAM_REM</v>
      </c>
      <c r="D22" s="82"/>
      <c r="E22" s="82"/>
      <c r="F22" s="57" t="s">
        <v>2</v>
      </c>
      <c r="G22" s="108"/>
      <c r="H22" s="127"/>
    </row>
    <row r="23" spans="1:8" x14ac:dyDescent="0.3">
      <c r="B23" s="14"/>
      <c r="C23" s="15" t="s">
        <v>85</v>
      </c>
      <c r="D23" s="14"/>
      <c r="E23" s="14" t="s">
        <v>51</v>
      </c>
      <c r="F23" s="15" t="s">
        <v>590</v>
      </c>
      <c r="G23" s="16" t="s">
        <v>96</v>
      </c>
    </row>
    <row r="25" spans="1:8" x14ac:dyDescent="0.3">
      <c r="B25" s="9" t="s">
        <v>42</v>
      </c>
    </row>
    <row r="26" spans="1:8" x14ac:dyDescent="0.3">
      <c r="B26" s="180" t="s">
        <v>47</v>
      </c>
      <c r="C26" s="180"/>
      <c r="D26" s="180"/>
      <c r="E26" s="180"/>
      <c r="F26" s="180"/>
      <c r="G26" s="180"/>
    </row>
    <row r="27" spans="1:8" x14ac:dyDescent="0.3">
      <c r="B27" s="184" t="s">
        <v>533</v>
      </c>
      <c r="C27" s="184"/>
      <c r="D27" s="184"/>
      <c r="E27" s="184"/>
      <c r="F27" s="184"/>
      <c r="G27" s="184"/>
    </row>
    <row r="28" spans="1:8" x14ac:dyDescent="0.3">
      <c r="B28" s="119" t="s">
        <v>536</v>
      </c>
      <c r="C28" s="2"/>
      <c r="D28" s="120"/>
      <c r="E28" s="120"/>
      <c r="F28" s="2"/>
    </row>
    <row r="30" spans="1:8" x14ac:dyDescent="0.3">
      <c r="C30" t="s">
        <v>16</v>
      </c>
      <c r="D30" t="s">
        <v>17</v>
      </c>
      <c r="E30" t="s">
        <v>5</v>
      </c>
      <c r="G30" t="s">
        <v>20</v>
      </c>
    </row>
    <row r="31" spans="1:8" x14ac:dyDescent="0.3">
      <c r="D31" t="s">
        <v>19</v>
      </c>
      <c r="E31" t="s">
        <v>18</v>
      </c>
      <c r="G31" t="s">
        <v>21</v>
      </c>
    </row>
    <row r="32" spans="1:8" x14ac:dyDescent="0.3">
      <c r="D32" t="s">
        <v>22</v>
      </c>
      <c r="E32" t="s">
        <v>23</v>
      </c>
      <c r="G32"/>
    </row>
    <row r="33" spans="4:7" x14ac:dyDescent="0.3">
      <c r="D33" t="s">
        <v>24</v>
      </c>
      <c r="E33" t="s">
        <v>25</v>
      </c>
      <c r="G33"/>
    </row>
    <row r="34" spans="4:7" x14ac:dyDescent="0.3">
      <c r="D34" t="s">
        <v>11</v>
      </c>
      <c r="E34" t="s">
        <v>26</v>
      </c>
      <c r="G34"/>
    </row>
  </sheetData>
  <mergeCells count="6">
    <mergeCell ref="B1:F1"/>
    <mergeCell ref="B3:G3"/>
    <mergeCell ref="D4:E4"/>
    <mergeCell ref="B26:G26"/>
    <mergeCell ref="B27:G27"/>
    <mergeCell ref="C2:G2"/>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37"/>
  <sheetViews>
    <sheetView workbookViewId="0">
      <selection activeCell="B2" sqref="B2:G2"/>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3.5546875" style="97" customWidth="1"/>
    <col min="8" max="8" width="43.33203125" style="30" customWidth="1"/>
  </cols>
  <sheetData>
    <row r="1" spans="1:8" ht="16.2" thickBot="1" x14ac:dyDescent="0.35">
      <c r="A1" s="26" t="s">
        <v>450</v>
      </c>
      <c r="B1" s="175" t="s">
        <v>779</v>
      </c>
      <c r="C1" s="176"/>
      <c r="D1" s="176"/>
      <c r="E1" s="176"/>
      <c r="F1" s="177"/>
      <c r="H1" s="30" t="s">
        <v>324</v>
      </c>
    </row>
    <row r="2" spans="1:8" x14ac:dyDescent="0.3">
      <c r="B2" s="20" t="s">
        <v>2</v>
      </c>
      <c r="C2" s="183" t="s">
        <v>895</v>
      </c>
      <c r="D2" s="183"/>
      <c r="E2" s="183"/>
      <c r="F2" s="183"/>
      <c r="G2" s="183"/>
      <c r="H2" s="30" t="s">
        <v>31</v>
      </c>
    </row>
    <row r="3" spans="1:8" s="3" customFormat="1" x14ac:dyDescent="0.3">
      <c r="A3" s="28"/>
      <c r="B3" s="178" t="str">
        <f xml:space="preserve"> "Group Name: " &amp; $A$1&amp; " - " &amp; $B$1</f>
        <v>Group Name: DRIV - Driven or helical pile progress record</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ht="28.8" x14ac:dyDescent="0.3">
      <c r="A6" s="27" t="s">
        <v>36</v>
      </c>
      <c r="B6" s="14" t="s">
        <v>45</v>
      </c>
      <c r="C6" s="15" t="str">
        <f>$A$1&amp;"_"&amp;A6</f>
        <v>DRIV_STAR</v>
      </c>
      <c r="D6" s="21" t="s">
        <v>62</v>
      </c>
      <c r="E6" s="14" t="s">
        <v>63</v>
      </c>
      <c r="F6" s="15" t="s">
        <v>235</v>
      </c>
      <c r="G6" s="16" t="s">
        <v>65</v>
      </c>
    </row>
    <row r="7" spans="1:8" ht="28.8" x14ac:dyDescent="0.3">
      <c r="A7" s="27" t="s">
        <v>64</v>
      </c>
      <c r="B7" s="14" t="s">
        <v>45</v>
      </c>
      <c r="C7" s="15" t="str">
        <f>$A$1&amp;"_"&amp;A7</f>
        <v>DRIV_END</v>
      </c>
      <c r="D7" s="21" t="s">
        <v>62</v>
      </c>
      <c r="E7" s="14" t="s">
        <v>63</v>
      </c>
      <c r="F7" s="15" t="s">
        <v>236</v>
      </c>
      <c r="G7" s="16" t="s">
        <v>66</v>
      </c>
      <c r="H7" s="30" t="s">
        <v>237</v>
      </c>
    </row>
    <row r="8" spans="1:8" x14ac:dyDescent="0.3">
      <c r="A8" s="27" t="s">
        <v>248</v>
      </c>
      <c r="B8" s="14"/>
      <c r="C8" s="15" t="str">
        <f>$A$1&amp;"_"&amp;A8</f>
        <v>DRIV_ACTT</v>
      </c>
      <c r="D8" s="21"/>
      <c r="E8" s="23" t="s">
        <v>58</v>
      </c>
      <c r="F8" s="15" t="s">
        <v>245</v>
      </c>
      <c r="G8" s="16" t="s">
        <v>27</v>
      </c>
      <c r="H8" s="30" t="s">
        <v>451</v>
      </c>
    </row>
    <row r="9" spans="1:8" x14ac:dyDescent="0.3">
      <c r="A9" s="27" t="s">
        <v>244</v>
      </c>
      <c r="B9" s="14"/>
      <c r="C9" s="15" t="str">
        <f>$A$1&amp;"_"&amp;A9</f>
        <v>DRIV_DESC</v>
      </c>
      <c r="D9" s="21"/>
      <c r="E9" s="32" t="s">
        <v>51</v>
      </c>
      <c r="F9" s="15" t="s">
        <v>249</v>
      </c>
      <c r="G9" s="16"/>
    </row>
    <row r="10" spans="1:8" s="2" customFormat="1" x14ac:dyDescent="0.3">
      <c r="A10" s="122" t="s">
        <v>552</v>
      </c>
      <c r="B10" s="121"/>
      <c r="C10" s="58" t="str">
        <f>$A$1&amp;"_"&amp;A10</f>
        <v>DRIV_DPRE</v>
      </c>
      <c r="D10" s="14" t="s">
        <v>40</v>
      </c>
      <c r="E10" s="14" t="s">
        <v>41</v>
      </c>
      <c r="F10" s="58" t="s">
        <v>553</v>
      </c>
      <c r="G10" s="118" t="s">
        <v>554</v>
      </c>
      <c r="H10" s="68"/>
    </row>
    <row r="11" spans="1:8" x14ac:dyDescent="0.3">
      <c r="A11" s="27" t="s">
        <v>265</v>
      </c>
      <c r="B11" s="14"/>
      <c r="C11" s="15" t="str">
        <f t="shared" ref="C11:C31" si="0">$A$1&amp;"_"&amp;A11</f>
        <v>DRIV_TOPP</v>
      </c>
      <c r="D11" s="14" t="s">
        <v>40</v>
      </c>
      <c r="E11" s="14" t="s">
        <v>41</v>
      </c>
      <c r="F11" s="15" t="s">
        <v>486</v>
      </c>
      <c r="G11" s="16">
        <v>16.23</v>
      </c>
      <c r="H11" s="30" t="s">
        <v>522</v>
      </c>
    </row>
    <row r="12" spans="1:8" x14ac:dyDescent="0.3">
      <c r="A12" s="27" t="s">
        <v>453</v>
      </c>
      <c r="B12" s="14"/>
      <c r="C12" s="15" t="str">
        <f t="shared" si="0"/>
        <v>DRIV_DLEN</v>
      </c>
      <c r="D12" s="14" t="s">
        <v>40</v>
      </c>
      <c r="E12" s="14" t="s">
        <v>41</v>
      </c>
      <c r="F12" s="15" t="s">
        <v>452</v>
      </c>
      <c r="G12" s="22" t="s">
        <v>465</v>
      </c>
    </row>
    <row r="13" spans="1:8" x14ac:dyDescent="0.3">
      <c r="A13" s="27" t="s">
        <v>544</v>
      </c>
      <c r="B13" s="14"/>
      <c r="C13" s="15" t="str">
        <f t="shared" si="0"/>
        <v>DRIV_PREB</v>
      </c>
      <c r="D13" s="14"/>
      <c r="E13" s="14" t="s">
        <v>51</v>
      </c>
      <c r="F13" s="15" t="s">
        <v>555</v>
      </c>
      <c r="G13" s="94" t="s">
        <v>556</v>
      </c>
    </row>
    <row r="14" spans="1:8" x14ac:dyDescent="0.3">
      <c r="A14" s="27" t="s">
        <v>470</v>
      </c>
      <c r="B14" s="14"/>
      <c r="C14" s="15" t="str">
        <f t="shared" si="0"/>
        <v>DRIV_ISET</v>
      </c>
      <c r="D14" s="14"/>
      <c r="E14" s="14" t="s">
        <v>401</v>
      </c>
      <c r="F14" s="15" t="s">
        <v>463</v>
      </c>
      <c r="G14" s="94"/>
    </row>
    <row r="15" spans="1:8" x14ac:dyDescent="0.3">
      <c r="A15" s="27" t="s">
        <v>471</v>
      </c>
      <c r="B15" s="14"/>
      <c r="C15" s="15" t="str">
        <f t="shared" si="0"/>
        <v>DRIV_RSET</v>
      </c>
      <c r="D15" s="14"/>
      <c r="E15" s="14" t="s">
        <v>401</v>
      </c>
      <c r="F15" s="15" t="s">
        <v>464</v>
      </c>
      <c r="G15" s="94"/>
    </row>
    <row r="16" spans="1:8" x14ac:dyDescent="0.3">
      <c r="A16" s="27" t="s">
        <v>472</v>
      </c>
      <c r="B16" s="14"/>
      <c r="C16" s="15" t="str">
        <f t="shared" si="0"/>
        <v>DRIV_SUNI</v>
      </c>
      <c r="D16" s="14"/>
      <c r="E16" s="14" t="s">
        <v>160</v>
      </c>
      <c r="F16" s="15" t="s">
        <v>466</v>
      </c>
      <c r="G16" s="94" t="s">
        <v>467</v>
      </c>
    </row>
    <row r="17" spans="1:8" s="3" customFormat="1" x14ac:dyDescent="0.3">
      <c r="A17" s="30"/>
      <c r="B17" s="23"/>
      <c r="C17" s="24" t="str">
        <f t="shared" si="0"/>
        <v>DRIV_</v>
      </c>
      <c r="D17" s="23"/>
      <c r="E17" s="23"/>
      <c r="F17" s="106" t="s">
        <v>469</v>
      </c>
      <c r="G17" s="105"/>
      <c r="H17" s="30" t="s">
        <v>480</v>
      </c>
    </row>
    <row r="18" spans="1:8" s="3" customFormat="1" x14ac:dyDescent="0.3">
      <c r="A18" s="30"/>
      <c r="B18" s="23"/>
      <c r="C18" s="24" t="str">
        <f t="shared" si="0"/>
        <v>DRIV_</v>
      </c>
      <c r="D18" s="23"/>
      <c r="E18" s="23"/>
      <c r="F18" s="106" t="s">
        <v>468</v>
      </c>
      <c r="G18" s="105"/>
      <c r="H18" s="30" t="s">
        <v>479</v>
      </c>
    </row>
    <row r="19" spans="1:8" s="3" customFormat="1" x14ac:dyDescent="0.3">
      <c r="A19" s="30" t="s">
        <v>37</v>
      </c>
      <c r="B19" s="23"/>
      <c r="C19" s="24" t="str">
        <f t="shared" si="0"/>
        <v>DRIV_RIG</v>
      </c>
      <c r="D19" s="23"/>
      <c r="E19" s="23" t="s">
        <v>51</v>
      </c>
      <c r="F19" s="24" t="s">
        <v>73</v>
      </c>
      <c r="G19" s="105"/>
      <c r="H19" s="30" t="s">
        <v>455</v>
      </c>
    </row>
    <row r="20" spans="1:8" s="4" customFormat="1" x14ac:dyDescent="0.3">
      <c r="A20" s="31" t="s">
        <v>567</v>
      </c>
      <c r="B20" s="32"/>
      <c r="C20" s="33" t="str">
        <f t="shared" si="0"/>
        <v>DRIV_TORQ</v>
      </c>
      <c r="D20" s="32"/>
      <c r="E20" s="100"/>
      <c r="F20" s="33" t="s">
        <v>784</v>
      </c>
      <c r="G20" s="101"/>
      <c r="H20" s="31"/>
    </row>
    <row r="21" spans="1:8" s="4" customFormat="1" x14ac:dyDescent="0.3">
      <c r="A21" s="31" t="s">
        <v>473</v>
      </c>
      <c r="B21" s="32"/>
      <c r="C21" s="33" t="str">
        <f t="shared" si="0"/>
        <v>DRIV_HTYP</v>
      </c>
      <c r="D21" s="32"/>
      <c r="E21" s="32" t="s">
        <v>51</v>
      </c>
      <c r="F21" s="33" t="s">
        <v>456</v>
      </c>
      <c r="G21" s="105"/>
      <c r="H21" s="31"/>
    </row>
    <row r="22" spans="1:8" s="4" customFormat="1" x14ac:dyDescent="0.3">
      <c r="A22" s="31" t="s">
        <v>474</v>
      </c>
      <c r="B22" s="32"/>
      <c r="C22" s="15" t="str">
        <f t="shared" si="0"/>
        <v>DRIV_HWEI</v>
      </c>
      <c r="D22" s="32" t="s">
        <v>481</v>
      </c>
      <c r="E22" s="32" t="s">
        <v>54</v>
      </c>
      <c r="F22" s="33" t="s">
        <v>457</v>
      </c>
      <c r="G22" s="105"/>
      <c r="H22" s="31"/>
    </row>
    <row r="23" spans="1:8" s="4" customFormat="1" x14ac:dyDescent="0.3">
      <c r="A23" s="31" t="s">
        <v>475</v>
      </c>
      <c r="B23" s="32"/>
      <c r="C23" s="15" t="str">
        <f t="shared" si="0"/>
        <v>DRIV_HDRP</v>
      </c>
      <c r="D23" s="32" t="s">
        <v>53</v>
      </c>
      <c r="E23" s="32" t="s">
        <v>54</v>
      </c>
      <c r="F23" s="33" t="s">
        <v>458</v>
      </c>
      <c r="G23" s="105"/>
      <c r="H23" s="31"/>
    </row>
    <row r="24" spans="1:8" s="4" customFormat="1" x14ac:dyDescent="0.3">
      <c r="A24" s="31" t="s">
        <v>476</v>
      </c>
      <c r="B24" s="32"/>
      <c r="C24" s="15" t="str">
        <f t="shared" si="0"/>
        <v>DRIV_HREM</v>
      </c>
      <c r="D24" s="32"/>
      <c r="E24" s="32" t="s">
        <v>51</v>
      </c>
      <c r="F24" s="33" t="s">
        <v>459</v>
      </c>
      <c r="G24" s="105"/>
      <c r="H24" s="31"/>
    </row>
    <row r="25" spans="1:8" s="4" customFormat="1" x14ac:dyDescent="0.3">
      <c r="A25" s="31" t="s">
        <v>477</v>
      </c>
      <c r="B25" s="32"/>
      <c r="C25" s="15" t="str">
        <f t="shared" si="0"/>
        <v>DRIV_PACK</v>
      </c>
      <c r="D25" s="32"/>
      <c r="E25" s="32" t="s">
        <v>51</v>
      </c>
      <c r="F25" s="33" t="s">
        <v>460</v>
      </c>
      <c r="G25" s="105"/>
      <c r="H25" s="31"/>
    </row>
    <row r="26" spans="1:8" s="4" customFormat="1" x14ac:dyDescent="0.3">
      <c r="A26" s="31" t="s">
        <v>478</v>
      </c>
      <c r="B26" s="32"/>
      <c r="C26" s="15" t="str">
        <f t="shared" si="0"/>
        <v>DRIV_DTYP</v>
      </c>
      <c r="D26" s="32"/>
      <c r="E26" s="32" t="s">
        <v>51</v>
      </c>
      <c r="F26" s="33" t="s">
        <v>461</v>
      </c>
      <c r="G26" s="105"/>
      <c r="H26" s="31"/>
    </row>
    <row r="27" spans="1:8" s="4" customFormat="1" x14ac:dyDescent="0.3">
      <c r="A27" s="31" t="s">
        <v>9</v>
      </c>
      <c r="B27" s="32"/>
      <c r="C27" s="15" t="str">
        <f t="shared" si="0"/>
        <v>DRIV_DREM</v>
      </c>
      <c r="D27" s="32"/>
      <c r="E27" s="32" t="s">
        <v>51</v>
      </c>
      <c r="F27" s="33" t="s">
        <v>462</v>
      </c>
      <c r="G27" s="105"/>
      <c r="H27" s="31"/>
    </row>
    <row r="28" spans="1:8" s="3" customFormat="1" x14ac:dyDescent="0.3">
      <c r="A28" s="30" t="s">
        <v>81</v>
      </c>
      <c r="B28" s="23"/>
      <c r="C28" s="24" t="str">
        <f t="shared" si="0"/>
        <v>DRIV_ROP</v>
      </c>
      <c r="D28" s="23"/>
      <c r="E28" s="23" t="s">
        <v>51</v>
      </c>
      <c r="F28" s="24" t="s">
        <v>74</v>
      </c>
      <c r="G28" s="25" t="s">
        <v>93</v>
      </c>
      <c r="H28" s="30" t="s">
        <v>76</v>
      </c>
    </row>
    <row r="29" spans="1:8" s="3" customFormat="1" x14ac:dyDescent="0.3">
      <c r="A29" s="30" t="s">
        <v>82</v>
      </c>
      <c r="B29" s="23"/>
      <c r="C29" s="24" t="str">
        <f t="shared" si="0"/>
        <v>DRIV_RBK</v>
      </c>
      <c r="D29" s="23"/>
      <c r="E29" s="23" t="s">
        <v>51</v>
      </c>
      <c r="F29" s="24" t="s">
        <v>75</v>
      </c>
      <c r="G29" s="25"/>
      <c r="H29" s="30" t="s">
        <v>76</v>
      </c>
    </row>
    <row r="30" spans="1:8" x14ac:dyDescent="0.3">
      <c r="A30" s="27" t="s">
        <v>9</v>
      </c>
      <c r="B30" s="14"/>
      <c r="C30" s="15" t="str">
        <f t="shared" si="0"/>
        <v>DRIV_DREM</v>
      </c>
      <c r="D30" s="14"/>
      <c r="E30" s="14" t="s">
        <v>51</v>
      </c>
      <c r="F30" s="15" t="s">
        <v>91</v>
      </c>
      <c r="G30" s="16"/>
    </row>
    <row r="31" spans="1:8" x14ac:dyDescent="0.3">
      <c r="A31" s="27" t="s">
        <v>84</v>
      </c>
      <c r="B31" s="14"/>
      <c r="C31" s="15" t="str">
        <f t="shared" si="0"/>
        <v>DRIV_REM</v>
      </c>
      <c r="D31" s="14"/>
      <c r="E31" s="14" t="s">
        <v>51</v>
      </c>
      <c r="F31" s="15" t="s">
        <v>89</v>
      </c>
      <c r="G31" s="16"/>
    </row>
    <row r="32" spans="1:8" x14ac:dyDescent="0.3">
      <c r="B32" s="14"/>
      <c r="C32" s="15" t="s">
        <v>85</v>
      </c>
      <c r="D32" s="14"/>
      <c r="E32" s="14" t="s">
        <v>51</v>
      </c>
      <c r="F32" s="15" t="s">
        <v>86</v>
      </c>
      <c r="G32" s="16" t="s">
        <v>454</v>
      </c>
    </row>
    <row r="33" spans="2:7" x14ac:dyDescent="0.3">
      <c r="F33" s="6"/>
      <c r="G33" s="6"/>
    </row>
    <row r="34" spans="2:7" x14ac:dyDescent="0.3">
      <c r="B34" s="9" t="s">
        <v>42</v>
      </c>
      <c r="F34" s="6"/>
      <c r="G34" s="6"/>
    </row>
    <row r="35" spans="2:7" x14ac:dyDescent="0.3">
      <c r="B35" s="185" t="s">
        <v>47</v>
      </c>
      <c r="C35" s="185"/>
      <c r="D35" s="185"/>
      <c r="E35" s="185"/>
      <c r="F35" s="185"/>
      <c r="G35" s="185"/>
    </row>
    <row r="36" spans="2:7" x14ac:dyDescent="0.3">
      <c r="B36" s="181" t="s">
        <v>251</v>
      </c>
      <c r="C36" s="181"/>
      <c r="D36" s="181"/>
      <c r="E36" s="181"/>
      <c r="F36" s="181"/>
      <c r="G36" s="181"/>
    </row>
    <row r="37" spans="2:7" x14ac:dyDescent="0.3">
      <c r="B37" s="31"/>
    </row>
  </sheetData>
  <mergeCells count="6">
    <mergeCell ref="B1:F1"/>
    <mergeCell ref="B3:G3"/>
    <mergeCell ref="D4:E4"/>
    <mergeCell ref="B35:G35"/>
    <mergeCell ref="B36:G36"/>
    <mergeCell ref="C2:G2"/>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9"/>
  <sheetViews>
    <sheetView workbookViewId="0">
      <selection activeCell="B2" sqref="B2:G2"/>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97" customWidth="1"/>
    <col min="8" max="8" width="43.33203125" style="30" customWidth="1"/>
  </cols>
  <sheetData>
    <row r="1" spans="1:8" ht="16.2" thickBot="1" x14ac:dyDescent="0.35">
      <c r="A1" s="26" t="s">
        <v>898</v>
      </c>
      <c r="B1" s="175" t="s">
        <v>780</v>
      </c>
      <c r="C1" s="176"/>
      <c r="D1" s="176"/>
      <c r="E1" s="176"/>
      <c r="F1" s="177"/>
      <c r="H1" s="30" t="s">
        <v>317</v>
      </c>
    </row>
    <row r="2" spans="1:8" ht="14.4" customHeight="1" x14ac:dyDescent="0.3">
      <c r="B2" s="20" t="s">
        <v>2</v>
      </c>
      <c r="C2" s="183" t="s">
        <v>896</v>
      </c>
      <c r="D2" s="183"/>
      <c r="E2" s="183"/>
      <c r="F2" s="183"/>
      <c r="G2" s="183"/>
    </row>
    <row r="3" spans="1:8" s="3" customFormat="1" x14ac:dyDescent="0.3">
      <c r="A3" s="28"/>
      <c r="B3" s="178" t="str">
        <f xml:space="preserve"> "Group Name: " &amp; $A$1&amp; " - " &amp; $B$1</f>
        <v>Group Name: DDPH - Driven or helical pile / wall details with depth</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x14ac:dyDescent="0.3">
      <c r="A6" s="27" t="s">
        <v>34</v>
      </c>
      <c r="B6" s="14" t="s">
        <v>45</v>
      </c>
      <c r="C6" s="15" t="str">
        <f>$A$1&amp;"_"&amp;A6</f>
        <v>DDPH_TOP</v>
      </c>
      <c r="D6" s="14" t="s">
        <v>40</v>
      </c>
      <c r="E6" s="14" t="s">
        <v>41</v>
      </c>
      <c r="F6" s="15" t="s">
        <v>518</v>
      </c>
      <c r="G6" s="16">
        <v>1.5</v>
      </c>
    </row>
    <row r="7" spans="1:8" x14ac:dyDescent="0.3">
      <c r="A7" s="27" t="s">
        <v>170</v>
      </c>
      <c r="B7" s="14" t="s">
        <v>45</v>
      </c>
      <c r="C7" s="15" t="str">
        <f t="shared" ref="C7:C23" si="0">$A$1&amp;"_"&amp;A7</f>
        <v>DDPH_LEN</v>
      </c>
      <c r="D7" s="14" t="s">
        <v>40</v>
      </c>
      <c r="E7" s="14" t="s">
        <v>41</v>
      </c>
      <c r="F7" s="15" t="s">
        <v>507</v>
      </c>
      <c r="G7" s="16">
        <v>10</v>
      </c>
      <c r="H7" s="30" t="s">
        <v>508</v>
      </c>
    </row>
    <row r="8" spans="1:8" x14ac:dyDescent="0.3">
      <c r="A8" s="27" t="s">
        <v>484</v>
      </c>
      <c r="B8" s="14"/>
      <c r="C8" s="15" t="str">
        <f t="shared" si="0"/>
        <v>DDPH_TOPI</v>
      </c>
      <c r="D8" s="14" t="s">
        <v>40</v>
      </c>
      <c r="E8" s="14" t="s">
        <v>41</v>
      </c>
      <c r="F8" s="15" t="s">
        <v>482</v>
      </c>
      <c r="G8" s="16">
        <v>16.23</v>
      </c>
    </row>
    <row r="9" spans="1:8" x14ac:dyDescent="0.3">
      <c r="A9" s="27" t="s">
        <v>485</v>
      </c>
      <c r="B9" s="14"/>
      <c r="C9" s="15" t="str">
        <f t="shared" si="0"/>
        <v>DDPH_TOPR</v>
      </c>
      <c r="D9" s="14" t="s">
        <v>40</v>
      </c>
      <c r="E9" s="14" t="s">
        <v>41</v>
      </c>
      <c r="F9" s="15" t="s">
        <v>483</v>
      </c>
      <c r="G9" s="16">
        <v>16.22</v>
      </c>
    </row>
    <row r="10" spans="1:8" x14ac:dyDescent="0.3">
      <c r="A10" s="27" t="s">
        <v>100</v>
      </c>
      <c r="B10" s="14"/>
      <c r="C10" s="15" t="str">
        <f t="shared" si="0"/>
        <v>DDPH_REF</v>
      </c>
      <c r="D10" s="14"/>
      <c r="E10" s="14" t="s">
        <v>51</v>
      </c>
      <c r="F10" s="15" t="s">
        <v>509</v>
      </c>
      <c r="G10" s="94">
        <v>123456</v>
      </c>
      <c r="H10" s="30" t="s">
        <v>510</v>
      </c>
    </row>
    <row r="11" spans="1:8" x14ac:dyDescent="0.3">
      <c r="A11" s="27" t="s">
        <v>124</v>
      </c>
      <c r="B11" s="14"/>
      <c r="C11" s="15" t="str">
        <f t="shared" si="0"/>
        <v>DDPH_PTYP</v>
      </c>
      <c r="D11" s="14"/>
      <c r="E11" s="14" t="s">
        <v>58</v>
      </c>
      <c r="F11" s="57" t="s">
        <v>490</v>
      </c>
      <c r="G11" s="108" t="s">
        <v>487</v>
      </c>
      <c r="H11" s="30" t="s">
        <v>781</v>
      </c>
    </row>
    <row r="12" spans="1:8" x14ac:dyDescent="0.3">
      <c r="A12" s="27" t="s">
        <v>6</v>
      </c>
      <c r="B12" s="14"/>
      <c r="C12" s="15" t="str">
        <f t="shared" si="0"/>
        <v>DDPH_SIZE</v>
      </c>
      <c r="D12" s="14"/>
      <c r="E12" s="14" t="s">
        <v>160</v>
      </c>
      <c r="F12" s="57" t="s">
        <v>489</v>
      </c>
      <c r="G12" s="108">
        <v>350</v>
      </c>
      <c r="H12" s="30" t="s">
        <v>488</v>
      </c>
    </row>
    <row r="13" spans="1:8" x14ac:dyDescent="0.3">
      <c r="A13" s="27" t="s">
        <v>153</v>
      </c>
      <c r="B13" s="14"/>
      <c r="C13" s="15" t="str">
        <f t="shared" si="0"/>
        <v>DDPH_UNIT</v>
      </c>
      <c r="D13" s="32" t="s">
        <v>53</v>
      </c>
      <c r="E13" s="14" t="s">
        <v>158</v>
      </c>
      <c r="F13" s="15" t="s">
        <v>183</v>
      </c>
      <c r="G13" s="16" t="s">
        <v>53</v>
      </c>
    </row>
    <row r="14" spans="1:8" x14ac:dyDescent="0.3">
      <c r="A14" s="27" t="s">
        <v>499</v>
      </c>
      <c r="B14" s="14"/>
      <c r="C14" s="15" t="str">
        <f t="shared" si="0"/>
        <v>DDPH_JOIN</v>
      </c>
      <c r="D14" s="32"/>
      <c r="E14" s="14" t="s">
        <v>51</v>
      </c>
      <c r="F14" s="15" t="s">
        <v>498</v>
      </c>
      <c r="G14" s="94"/>
    </row>
    <row r="15" spans="1:8" x14ac:dyDescent="0.3">
      <c r="A15" s="27" t="s">
        <v>500</v>
      </c>
      <c r="B15" s="14"/>
      <c r="C15" s="15" t="str">
        <f t="shared" si="0"/>
        <v>DDPH_SHOE</v>
      </c>
      <c r="D15" s="32"/>
      <c r="E15" s="14" t="s">
        <v>51</v>
      </c>
      <c r="F15" s="15" t="s">
        <v>28</v>
      </c>
      <c r="G15" s="94"/>
    </row>
    <row r="16" spans="1:8" s="3" customFormat="1" x14ac:dyDescent="0.3">
      <c r="A16" s="30" t="s">
        <v>217</v>
      </c>
      <c r="B16" s="23"/>
      <c r="C16" s="24" t="str">
        <f t="shared" si="0"/>
        <v>DDPH_CDES</v>
      </c>
      <c r="D16" s="88"/>
      <c r="E16" s="23" t="s">
        <v>51</v>
      </c>
      <c r="F16" s="24" t="s">
        <v>406</v>
      </c>
      <c r="G16" s="89" t="s">
        <v>325</v>
      </c>
      <c r="H16" s="30" t="s">
        <v>501</v>
      </c>
    </row>
    <row r="17" spans="1:8" s="4" customFormat="1" x14ac:dyDescent="0.3">
      <c r="A17" s="31" t="s">
        <v>330</v>
      </c>
      <c r="B17" s="32"/>
      <c r="C17" s="33" t="str">
        <f t="shared" si="0"/>
        <v>DDPH_CSTR</v>
      </c>
      <c r="D17" s="87"/>
      <c r="E17" s="32" t="s">
        <v>51</v>
      </c>
      <c r="F17" s="33" t="s">
        <v>405</v>
      </c>
      <c r="G17" s="43" t="s">
        <v>326</v>
      </c>
      <c r="H17" s="31" t="s">
        <v>329</v>
      </c>
    </row>
    <row r="18" spans="1:8" s="4" customFormat="1" x14ac:dyDescent="0.3">
      <c r="A18" s="31" t="s">
        <v>331</v>
      </c>
      <c r="B18" s="32"/>
      <c r="C18" s="33" t="str">
        <f t="shared" si="0"/>
        <v>DDPH_CDC</v>
      </c>
      <c r="D18" s="87"/>
      <c r="E18" s="32" t="s">
        <v>51</v>
      </c>
      <c r="F18" s="33" t="s">
        <v>407</v>
      </c>
      <c r="G18" s="43" t="s">
        <v>328</v>
      </c>
      <c r="H18" s="31" t="s">
        <v>329</v>
      </c>
    </row>
    <row r="19" spans="1:8" s="3" customFormat="1" x14ac:dyDescent="0.3">
      <c r="A19" s="30"/>
      <c r="B19" s="23"/>
      <c r="C19" s="24" t="str">
        <f>PRFT!$C$10</f>
        <v>PRFT_ID</v>
      </c>
      <c r="D19" s="88"/>
      <c r="E19" s="23" t="s">
        <v>87</v>
      </c>
      <c r="F19" s="24" t="s">
        <v>409</v>
      </c>
      <c r="G19" s="89" t="s">
        <v>195</v>
      </c>
      <c r="H19" s="96" t="s">
        <v>505</v>
      </c>
    </row>
    <row r="20" spans="1:8" s="4" customFormat="1" x14ac:dyDescent="0.3">
      <c r="A20" s="27" t="s">
        <v>306</v>
      </c>
      <c r="B20" s="14"/>
      <c r="C20" s="15" t="str">
        <f t="shared" ref="C20:C21" si="1">$A$1&amp;"_"&amp;A20</f>
        <v>DDPH_MRFT</v>
      </c>
      <c r="D20" s="21"/>
      <c r="E20" s="32" t="s">
        <v>51</v>
      </c>
      <c r="F20" s="61" t="s">
        <v>502</v>
      </c>
      <c r="G20" s="110" t="s">
        <v>503</v>
      </c>
      <c r="H20" s="30" t="s">
        <v>506</v>
      </c>
    </row>
    <row r="21" spans="1:8" s="4" customFormat="1" x14ac:dyDescent="0.3">
      <c r="A21" s="27" t="s">
        <v>307</v>
      </c>
      <c r="B21" s="14"/>
      <c r="C21" s="15" t="str">
        <f t="shared" si="1"/>
        <v>DDPH_SRFT</v>
      </c>
      <c r="D21" s="21"/>
      <c r="E21" s="32" t="s">
        <v>51</v>
      </c>
      <c r="F21" s="15" t="s">
        <v>309</v>
      </c>
      <c r="G21" s="111" t="s">
        <v>504</v>
      </c>
      <c r="H21" s="30" t="s">
        <v>506</v>
      </c>
    </row>
    <row r="22" spans="1:8" s="116" customFormat="1" x14ac:dyDescent="0.3">
      <c r="A22" s="112" t="s">
        <v>255</v>
      </c>
      <c r="B22" s="113"/>
      <c r="C22" s="114" t="str">
        <f t="shared" si="0"/>
        <v>DDPH_DETL</v>
      </c>
      <c r="D22" s="113"/>
      <c r="E22" s="113" t="s">
        <v>51</v>
      </c>
      <c r="F22" s="114" t="s">
        <v>256</v>
      </c>
      <c r="G22" s="115"/>
      <c r="H22" s="112"/>
    </row>
    <row r="23" spans="1:8" x14ac:dyDescent="0.3">
      <c r="A23" s="27" t="s">
        <v>84</v>
      </c>
      <c r="B23" s="14"/>
      <c r="C23" s="15" t="str">
        <f t="shared" si="0"/>
        <v>DDPH_REM</v>
      </c>
      <c r="D23" s="14"/>
      <c r="E23" s="14" t="s">
        <v>51</v>
      </c>
      <c r="F23" s="15" t="s">
        <v>89</v>
      </c>
      <c r="G23" s="16"/>
    </row>
    <row r="24" spans="1:8" x14ac:dyDescent="0.3">
      <c r="B24" s="14"/>
      <c r="C24" s="15" t="s">
        <v>85</v>
      </c>
      <c r="D24" s="14"/>
      <c r="E24" s="14" t="s">
        <v>51</v>
      </c>
      <c r="F24" s="15" t="s">
        <v>86</v>
      </c>
      <c r="G24" s="16" t="s">
        <v>96</v>
      </c>
    </row>
    <row r="26" spans="1:8" x14ac:dyDescent="0.3">
      <c r="B26" s="9" t="s">
        <v>42</v>
      </c>
    </row>
    <row r="27" spans="1:8" x14ac:dyDescent="0.3">
      <c r="B27" s="185" t="s">
        <v>47</v>
      </c>
      <c r="C27" s="185"/>
      <c r="D27" s="185"/>
      <c r="E27" s="185"/>
      <c r="F27" s="185"/>
      <c r="G27" s="185"/>
    </row>
    <row r="28" spans="1:8" x14ac:dyDescent="0.3">
      <c r="B28" s="184"/>
      <c r="C28" s="184"/>
      <c r="D28" s="184"/>
      <c r="E28" s="184"/>
      <c r="F28" s="184"/>
      <c r="G28" s="184"/>
    </row>
    <row r="29" spans="1:8" x14ac:dyDescent="0.3">
      <c r="B29" s="31"/>
    </row>
  </sheetData>
  <mergeCells count="6">
    <mergeCell ref="B1:F1"/>
    <mergeCell ref="B3:G3"/>
    <mergeCell ref="D4:E4"/>
    <mergeCell ref="B27:G27"/>
    <mergeCell ref="B28:G28"/>
    <mergeCell ref="C2:G2"/>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3"/>
  <sheetViews>
    <sheetView workbookViewId="0">
      <selection activeCell="B2" sqref="B2:G2"/>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107" customWidth="1"/>
    <col min="8" max="8" width="43.33203125" style="30" customWidth="1"/>
  </cols>
  <sheetData>
    <row r="1" spans="1:8" ht="16.2" thickBot="1" x14ac:dyDescent="0.35">
      <c r="A1" s="26" t="s">
        <v>29</v>
      </c>
      <c r="B1" s="175" t="s">
        <v>511</v>
      </c>
      <c r="C1" s="176"/>
      <c r="D1" s="176"/>
      <c r="E1" s="176"/>
      <c r="F1" s="177"/>
      <c r="H1" s="30" t="s">
        <v>517</v>
      </c>
    </row>
    <row r="2" spans="1:8" x14ac:dyDescent="0.3">
      <c r="B2" s="20" t="s">
        <v>2</v>
      </c>
      <c r="C2" s="183" t="s">
        <v>899</v>
      </c>
      <c r="D2" s="183"/>
      <c r="E2" s="183"/>
      <c r="F2" s="183"/>
      <c r="G2" s="183"/>
      <c r="H2" s="30" t="s">
        <v>521</v>
      </c>
    </row>
    <row r="3" spans="1:8" s="3" customFormat="1" x14ac:dyDescent="0.3">
      <c r="A3" s="28"/>
      <c r="B3" s="178" t="str">
        <f xml:space="preserve"> "Group Name: " &amp; $A$1&amp; " - " &amp; $B$1</f>
        <v>Group Name: DREC - Driven pile / wall driving record</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ht="28.8" x14ac:dyDescent="0.3">
      <c r="A6" s="27" t="s">
        <v>417</v>
      </c>
      <c r="B6" s="14" t="s">
        <v>45</v>
      </c>
      <c r="C6" s="15" t="str">
        <f>$A$1&amp;"_"&amp;A6</f>
        <v>DREC_DPTH</v>
      </c>
      <c r="D6" s="14" t="s">
        <v>40</v>
      </c>
      <c r="E6" s="14" t="s">
        <v>41</v>
      </c>
      <c r="F6" s="61" t="s">
        <v>519</v>
      </c>
      <c r="G6" s="22" t="s">
        <v>512</v>
      </c>
      <c r="H6" s="30" t="s">
        <v>520</v>
      </c>
    </row>
    <row r="7" spans="1:8" x14ac:dyDescent="0.3">
      <c r="A7" s="27" t="s">
        <v>513</v>
      </c>
      <c r="B7" s="14"/>
      <c r="C7" s="15" t="str">
        <f t="shared" ref="C7:C9" si="0">$A$1&amp;"_"&amp;A7</f>
        <v>DREC_BLOW</v>
      </c>
      <c r="D7" s="14"/>
      <c r="E7" s="14" t="s">
        <v>54</v>
      </c>
      <c r="F7" s="15" t="s">
        <v>515</v>
      </c>
      <c r="G7" s="16">
        <v>10</v>
      </c>
    </row>
    <row r="8" spans="1:8" s="116" customFormat="1" x14ac:dyDescent="0.3">
      <c r="A8" s="112" t="s">
        <v>514</v>
      </c>
      <c r="B8" s="113"/>
      <c r="C8" s="114" t="str">
        <f t="shared" si="0"/>
        <v>DREC_INC</v>
      </c>
      <c r="D8" s="113" t="s">
        <v>53</v>
      </c>
      <c r="E8" s="14" t="s">
        <v>54</v>
      </c>
      <c r="F8" s="114" t="s">
        <v>516</v>
      </c>
      <c r="G8" s="115">
        <v>250</v>
      </c>
      <c r="H8" s="112"/>
    </row>
    <row r="9" spans="1:8" x14ac:dyDescent="0.3">
      <c r="A9" s="27" t="s">
        <v>84</v>
      </c>
      <c r="B9" s="14"/>
      <c r="C9" s="15" t="str">
        <f t="shared" si="0"/>
        <v>DREC_REM</v>
      </c>
      <c r="D9" s="14"/>
      <c r="E9" s="14" t="s">
        <v>51</v>
      </c>
      <c r="F9" s="15" t="s">
        <v>2</v>
      </c>
      <c r="G9" s="16"/>
    </row>
    <row r="10" spans="1:8" x14ac:dyDescent="0.3">
      <c r="B10" s="14"/>
      <c r="C10" s="15" t="s">
        <v>85</v>
      </c>
      <c r="D10" s="14"/>
      <c r="E10" s="14" t="s">
        <v>51</v>
      </c>
      <c r="F10" s="15" t="s">
        <v>86</v>
      </c>
      <c r="G10" s="16" t="s">
        <v>96</v>
      </c>
    </row>
    <row r="12" spans="1:8" x14ac:dyDescent="0.3">
      <c r="B12" s="9" t="s">
        <v>42</v>
      </c>
    </row>
    <row r="13" spans="1:8" x14ac:dyDescent="0.3">
      <c r="B13" s="31"/>
    </row>
  </sheetData>
  <mergeCells count="4">
    <mergeCell ref="B1:F1"/>
    <mergeCell ref="B3:G3"/>
    <mergeCell ref="D4:E4"/>
    <mergeCell ref="C2:G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24"/>
  <sheetViews>
    <sheetView workbookViewId="0">
      <selection activeCell="B2" sqref="B2:G2"/>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143" customWidth="1"/>
    <col min="8" max="8" width="43.33203125" style="31" customWidth="1"/>
  </cols>
  <sheetData>
    <row r="1" spans="1:8" ht="16.2" thickBot="1" x14ac:dyDescent="0.35">
      <c r="A1" s="26" t="s">
        <v>766</v>
      </c>
      <c r="B1" s="175" t="s">
        <v>767</v>
      </c>
      <c r="C1" s="176"/>
      <c r="D1" s="176"/>
      <c r="E1" s="176"/>
      <c r="F1" s="177"/>
      <c r="G1" s="117"/>
      <c r="H1" s="68" t="s">
        <v>778</v>
      </c>
    </row>
    <row r="2" spans="1:8" x14ac:dyDescent="0.3">
      <c r="B2" s="20" t="s">
        <v>2</v>
      </c>
      <c r="C2" s="183" t="s">
        <v>900</v>
      </c>
      <c r="D2" s="183"/>
      <c r="E2" s="183"/>
      <c r="F2" s="183"/>
      <c r="G2" s="183"/>
    </row>
    <row r="3" spans="1:8" s="3" customFormat="1" x14ac:dyDescent="0.3">
      <c r="A3" s="28"/>
      <c r="B3" s="178" t="str">
        <f xml:space="preserve"> "Group Name: " &amp; $A$1&amp; " - " &amp; $B$1</f>
        <v>Group Name: HELM - Helical pile monitoring during installation</v>
      </c>
      <c r="C3" s="178"/>
      <c r="D3" s="178"/>
      <c r="E3" s="178"/>
      <c r="F3" s="178"/>
      <c r="G3" s="178"/>
      <c r="H3" s="31"/>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ht="28.8" x14ac:dyDescent="0.3">
      <c r="A6" s="27" t="s">
        <v>337</v>
      </c>
      <c r="B6" s="14" t="s">
        <v>45</v>
      </c>
      <c r="C6" s="15" t="str">
        <f t="shared" ref="C6:C12" si="0">$A$1&amp;"_"&amp;A6</f>
        <v>HELM_DTIM</v>
      </c>
      <c r="D6" s="21" t="s">
        <v>559</v>
      </c>
      <c r="E6" s="14" t="s">
        <v>63</v>
      </c>
      <c r="F6" s="15" t="s">
        <v>560</v>
      </c>
      <c r="G6" s="16" t="s">
        <v>65</v>
      </c>
    </row>
    <row r="7" spans="1:8" s="125" customFormat="1" x14ac:dyDescent="0.3">
      <c r="A7" s="123" t="s">
        <v>417</v>
      </c>
      <c r="B7" s="82"/>
      <c r="C7" s="57" t="str">
        <f t="shared" si="0"/>
        <v>HELM_DPTH</v>
      </c>
      <c r="D7" s="82" t="s">
        <v>40</v>
      </c>
      <c r="E7" s="82" t="s">
        <v>41</v>
      </c>
      <c r="F7" s="57" t="s">
        <v>775</v>
      </c>
      <c r="G7" s="126" t="s">
        <v>776</v>
      </c>
      <c r="H7" s="127" t="s">
        <v>562</v>
      </c>
    </row>
    <row r="8" spans="1:8" s="125" customFormat="1" x14ac:dyDescent="0.3">
      <c r="A8" s="123" t="s">
        <v>774</v>
      </c>
      <c r="B8" s="82"/>
      <c r="C8" s="57" t="str">
        <f t="shared" si="0"/>
        <v>HELM_REV</v>
      </c>
      <c r="D8" s="82"/>
      <c r="E8" s="82" t="s">
        <v>68</v>
      </c>
      <c r="F8" s="57" t="s">
        <v>769</v>
      </c>
      <c r="G8" s="108"/>
      <c r="H8" s="127" t="s">
        <v>566</v>
      </c>
    </row>
    <row r="9" spans="1:8" s="131" customFormat="1" x14ac:dyDescent="0.3">
      <c r="A9" s="124" t="s">
        <v>569</v>
      </c>
      <c r="B9" s="84"/>
      <c r="C9" s="129" t="str">
        <f t="shared" si="0"/>
        <v>HELM_ADIR</v>
      </c>
      <c r="D9" s="84"/>
      <c r="E9" s="84" t="s">
        <v>58</v>
      </c>
      <c r="F9" s="129" t="s">
        <v>770</v>
      </c>
      <c r="G9" s="130" t="s">
        <v>570</v>
      </c>
      <c r="H9" s="68" t="s">
        <v>571</v>
      </c>
    </row>
    <row r="10" spans="1:8" s="125" customFormat="1" x14ac:dyDescent="0.3">
      <c r="A10" s="123" t="s">
        <v>567</v>
      </c>
      <c r="B10" s="82"/>
      <c r="C10" s="57" t="str">
        <f t="shared" si="0"/>
        <v>HELM_TORQ</v>
      </c>
      <c r="D10" s="82"/>
      <c r="E10" s="82"/>
      <c r="F10" s="128" t="s">
        <v>771</v>
      </c>
      <c r="G10" s="108"/>
      <c r="H10" s="127"/>
    </row>
    <row r="11" spans="1:8" s="125" customFormat="1" x14ac:dyDescent="0.3">
      <c r="A11" s="123" t="s">
        <v>773</v>
      </c>
      <c r="B11" s="82"/>
      <c r="C11" s="114" t="str">
        <f t="shared" si="0"/>
        <v>HELM_PENR</v>
      </c>
      <c r="D11" s="82"/>
      <c r="E11" s="82"/>
      <c r="F11" s="57" t="s">
        <v>772</v>
      </c>
      <c r="G11" s="115"/>
      <c r="H11" s="127" t="s">
        <v>777</v>
      </c>
    </row>
    <row r="12" spans="1:8" s="125" customFormat="1" x14ac:dyDescent="0.3">
      <c r="A12" s="123" t="s">
        <v>84</v>
      </c>
      <c r="B12" s="82"/>
      <c r="C12" s="57" t="str">
        <f t="shared" si="0"/>
        <v>HELM_REM</v>
      </c>
      <c r="D12" s="82"/>
      <c r="E12" s="82"/>
      <c r="F12" s="57" t="s">
        <v>2</v>
      </c>
      <c r="G12" s="108"/>
      <c r="H12" s="127"/>
    </row>
    <row r="13" spans="1:8" x14ac:dyDescent="0.3">
      <c r="B13" s="14"/>
      <c r="C13" s="15" t="s">
        <v>85</v>
      </c>
      <c r="D13" s="14"/>
      <c r="E13" s="14" t="s">
        <v>51</v>
      </c>
      <c r="F13" s="15" t="s">
        <v>768</v>
      </c>
      <c r="G13" s="16" t="s">
        <v>96</v>
      </c>
    </row>
    <row r="15" spans="1:8" x14ac:dyDescent="0.3">
      <c r="B15" s="9" t="s">
        <v>42</v>
      </c>
    </row>
    <row r="16" spans="1:8" x14ac:dyDescent="0.3">
      <c r="B16" s="186"/>
      <c r="C16" s="186"/>
      <c r="D16" s="186"/>
      <c r="E16" s="186"/>
      <c r="F16" s="186"/>
      <c r="G16" s="186"/>
    </row>
    <row r="17" spans="1:7" x14ac:dyDescent="0.3">
      <c r="B17" s="187"/>
      <c r="C17" s="187"/>
      <c r="D17" s="187"/>
      <c r="E17" s="187"/>
      <c r="F17" s="187"/>
      <c r="G17" s="187"/>
    </row>
    <row r="18" spans="1:7" x14ac:dyDescent="0.3">
      <c r="B18" s="127"/>
      <c r="C18" s="125"/>
      <c r="D18" s="147"/>
      <c r="E18" s="147"/>
      <c r="F18" s="125"/>
      <c r="G18" s="148"/>
    </row>
    <row r="20" spans="1:7" x14ac:dyDescent="0.3">
      <c r="C20" t="s">
        <v>16</v>
      </c>
      <c r="D20" t="s">
        <v>17</v>
      </c>
      <c r="E20" t="s">
        <v>5</v>
      </c>
      <c r="G20" t="s">
        <v>20</v>
      </c>
    </row>
    <row r="21" spans="1:7" x14ac:dyDescent="0.3">
      <c r="D21" t="s">
        <v>19</v>
      </c>
      <c r="E21" t="s">
        <v>18</v>
      </c>
      <c r="G21" t="s">
        <v>21</v>
      </c>
    </row>
    <row r="22" spans="1:7" x14ac:dyDescent="0.3">
      <c r="D22" t="s">
        <v>22</v>
      </c>
      <c r="E22" t="s">
        <v>23</v>
      </c>
      <c r="G22"/>
    </row>
    <row r="23" spans="1:7" s="31" customFormat="1" x14ac:dyDescent="0.3">
      <c r="A23" s="27"/>
      <c r="B23" s="6"/>
      <c r="C23"/>
      <c r="D23" t="s">
        <v>24</v>
      </c>
      <c r="E23" t="s">
        <v>25</v>
      </c>
      <c r="F23"/>
      <c r="G23"/>
    </row>
    <row r="24" spans="1:7" s="31" customFormat="1" x14ac:dyDescent="0.3">
      <c r="A24" s="27"/>
      <c r="B24" s="6"/>
      <c r="C24"/>
      <c r="D24" t="s">
        <v>11</v>
      </c>
      <c r="E24" t="s">
        <v>26</v>
      </c>
      <c r="F24"/>
      <c r="G24"/>
    </row>
  </sheetData>
  <mergeCells count="6">
    <mergeCell ref="B1:F1"/>
    <mergeCell ref="B3:G3"/>
    <mergeCell ref="D4:E4"/>
    <mergeCell ref="B16:G16"/>
    <mergeCell ref="B17:G17"/>
    <mergeCell ref="C2:G2"/>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27"/>
  <sheetViews>
    <sheetView workbookViewId="0">
      <selection activeCell="B3" sqref="B3:G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78" customWidth="1"/>
    <col min="8" max="8" width="43.33203125" style="30" customWidth="1"/>
  </cols>
  <sheetData>
    <row r="1" spans="1:8" ht="16.2" thickBot="1" x14ac:dyDescent="0.35">
      <c r="A1" s="26" t="s">
        <v>318</v>
      </c>
      <c r="B1" s="175" t="s">
        <v>319</v>
      </c>
      <c r="C1" s="176"/>
      <c r="D1" s="176"/>
      <c r="E1" s="176"/>
      <c r="F1" s="177"/>
    </row>
    <row r="2" spans="1:8" ht="49.95" customHeight="1" x14ac:dyDescent="0.3">
      <c r="B2" s="156" t="s">
        <v>2</v>
      </c>
      <c r="C2" s="183" t="s">
        <v>901</v>
      </c>
      <c r="D2" s="183"/>
      <c r="E2" s="183"/>
      <c r="F2" s="183"/>
      <c r="G2" s="183"/>
    </row>
    <row r="3" spans="1:8" s="3" customFormat="1" x14ac:dyDescent="0.3">
      <c r="A3" s="28"/>
      <c r="B3" s="178" t="str">
        <f xml:space="preserve"> "Group Name: " &amp; $A$1&amp; " - " &amp; $B$1</f>
        <v>Group Name: PRFT - As built pile / wall reinforcement</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x14ac:dyDescent="0.3">
      <c r="A6" s="27" t="s">
        <v>265</v>
      </c>
      <c r="B6" s="14" t="s">
        <v>45</v>
      </c>
      <c r="C6" s="15" t="str">
        <f>$A$1&amp;"_"&amp;A6</f>
        <v>PRFT_TOPP</v>
      </c>
      <c r="D6" s="14" t="s">
        <v>40</v>
      </c>
      <c r="E6" s="14" t="s">
        <v>263</v>
      </c>
      <c r="F6" s="15" t="s">
        <v>272</v>
      </c>
      <c r="G6" s="22" t="s">
        <v>270</v>
      </c>
    </row>
    <row r="7" spans="1:8" x14ac:dyDescent="0.3">
      <c r="A7" s="27" t="s">
        <v>269</v>
      </c>
      <c r="B7" s="14" t="s">
        <v>45</v>
      </c>
      <c r="C7" s="15" t="str">
        <f t="shared" ref="C7:C20" si="0">$A$1&amp;"_"&amp;A7</f>
        <v>PRFT_RLEN</v>
      </c>
      <c r="D7" s="14" t="s">
        <v>40</v>
      </c>
      <c r="E7" s="14" t="s">
        <v>263</v>
      </c>
      <c r="F7" s="15" t="s">
        <v>271</v>
      </c>
      <c r="G7" s="22" t="s">
        <v>264</v>
      </c>
      <c r="H7" s="30" t="s">
        <v>297</v>
      </c>
    </row>
    <row r="8" spans="1:8" x14ac:dyDescent="0.3">
      <c r="A8" s="27" t="s">
        <v>52</v>
      </c>
      <c r="B8" s="14"/>
      <c r="C8" s="15" t="str">
        <f t="shared" si="0"/>
        <v>PRFT_RDTM</v>
      </c>
      <c r="D8" s="14"/>
      <c r="E8" s="14" t="s">
        <v>51</v>
      </c>
      <c r="F8" s="15" t="s">
        <v>266</v>
      </c>
      <c r="G8" s="16" t="s">
        <v>5</v>
      </c>
      <c r="H8" s="30" t="s">
        <v>268</v>
      </c>
    </row>
    <row r="9" spans="1:8" x14ac:dyDescent="0.3">
      <c r="A9" s="27" t="s">
        <v>46</v>
      </c>
      <c r="B9" s="14"/>
      <c r="C9" s="15" t="str">
        <f t="shared" si="0"/>
        <v>PRFT_RELV</v>
      </c>
      <c r="D9" s="14" t="s">
        <v>40</v>
      </c>
      <c r="E9" s="14" t="s">
        <v>263</v>
      </c>
      <c r="F9" s="15" t="s">
        <v>267</v>
      </c>
      <c r="G9" s="16"/>
    </row>
    <row r="10" spans="1:8" x14ac:dyDescent="0.3">
      <c r="A10" s="29" t="s">
        <v>87</v>
      </c>
      <c r="B10" s="14"/>
      <c r="C10" s="15" t="str">
        <f>$A$1&amp;"_"&amp;A10</f>
        <v>PRFT_ID</v>
      </c>
      <c r="D10" s="14"/>
      <c r="E10" s="14" t="s">
        <v>51</v>
      </c>
      <c r="F10" s="15" t="s">
        <v>262</v>
      </c>
      <c r="G10" s="15" t="s">
        <v>195</v>
      </c>
      <c r="H10" s="30" t="s">
        <v>316</v>
      </c>
    </row>
    <row r="11" spans="1:8" x14ac:dyDescent="0.3">
      <c r="A11" s="27" t="s">
        <v>288</v>
      </c>
      <c r="B11" s="14"/>
      <c r="C11" s="15" t="str">
        <f t="shared" si="0"/>
        <v>PRFT_MNUM</v>
      </c>
      <c r="D11" s="14"/>
      <c r="E11" s="14" t="s">
        <v>54</v>
      </c>
      <c r="F11" s="15" t="s">
        <v>273</v>
      </c>
      <c r="G11" s="16">
        <v>12</v>
      </c>
    </row>
    <row r="12" spans="1:8" x14ac:dyDescent="0.3">
      <c r="A12" s="27" t="s">
        <v>291</v>
      </c>
      <c r="B12" s="14"/>
      <c r="C12" s="15" t="str">
        <f t="shared" si="0"/>
        <v>PRFT_MBAR</v>
      </c>
      <c r="D12" s="14"/>
      <c r="E12" s="14" t="s">
        <v>51</v>
      </c>
      <c r="F12" s="15" t="s">
        <v>274</v>
      </c>
      <c r="G12" s="16" t="s">
        <v>286</v>
      </c>
      <c r="H12" s="30" t="s">
        <v>282</v>
      </c>
    </row>
    <row r="13" spans="1:8" x14ac:dyDescent="0.3">
      <c r="A13" s="27" t="s">
        <v>287</v>
      </c>
      <c r="B13" s="14"/>
      <c r="C13" s="15" t="str">
        <f t="shared" si="0"/>
        <v>PRFT_MJOI</v>
      </c>
      <c r="D13" s="14"/>
      <c r="E13" s="14" t="s">
        <v>51</v>
      </c>
      <c r="F13" s="15" t="s">
        <v>275</v>
      </c>
      <c r="G13" s="16" t="s">
        <v>276</v>
      </c>
      <c r="H13" s="30" t="s">
        <v>302</v>
      </c>
    </row>
    <row r="14" spans="1:8" x14ac:dyDescent="0.3">
      <c r="A14" s="27" t="s">
        <v>300</v>
      </c>
      <c r="B14" s="14"/>
      <c r="C14" s="15" t="str">
        <f t="shared" si="0"/>
        <v>PRFT_MREQ</v>
      </c>
      <c r="D14" s="14"/>
      <c r="E14" s="14" t="s">
        <v>51</v>
      </c>
      <c r="F14" s="15" t="s">
        <v>320</v>
      </c>
      <c r="G14" s="16"/>
    </row>
    <row r="15" spans="1:8" x14ac:dyDescent="0.3">
      <c r="A15" s="27" t="s">
        <v>292</v>
      </c>
      <c r="B15" s="14"/>
      <c r="C15" s="15" t="str">
        <f t="shared" si="0"/>
        <v>PRFT_SBAR</v>
      </c>
      <c r="D15" s="14"/>
      <c r="E15" s="14" t="s">
        <v>51</v>
      </c>
      <c r="F15" s="15" t="s">
        <v>277</v>
      </c>
      <c r="G15" s="16" t="s">
        <v>285</v>
      </c>
    </row>
    <row r="16" spans="1:8" x14ac:dyDescent="0.3">
      <c r="A16" s="27" t="s">
        <v>290</v>
      </c>
      <c r="B16" s="14"/>
      <c r="C16" s="15" t="str">
        <f t="shared" si="0"/>
        <v>PRFT_SPIT</v>
      </c>
      <c r="D16" s="14" t="s">
        <v>53</v>
      </c>
      <c r="E16" s="14" t="s">
        <v>54</v>
      </c>
      <c r="F16" s="15" t="s">
        <v>281</v>
      </c>
      <c r="G16" s="16">
        <v>200</v>
      </c>
      <c r="H16" s="30" t="s">
        <v>279</v>
      </c>
    </row>
    <row r="17" spans="1:8" x14ac:dyDescent="0.3">
      <c r="A17" s="27" t="s">
        <v>289</v>
      </c>
      <c r="B17" s="14"/>
      <c r="C17" s="15" t="str">
        <f t="shared" si="0"/>
        <v>PRFT_STYP</v>
      </c>
      <c r="D17" s="14"/>
      <c r="E17" s="14" t="s">
        <v>58</v>
      </c>
      <c r="F17" s="15" t="s">
        <v>278</v>
      </c>
      <c r="G17" s="22" t="s">
        <v>280</v>
      </c>
    </row>
    <row r="18" spans="1:8" s="76" customFormat="1" x14ac:dyDescent="0.3">
      <c r="A18" s="27" t="s">
        <v>301</v>
      </c>
      <c r="B18" s="14"/>
      <c r="C18" s="15" t="str">
        <f t="shared" si="0"/>
        <v>PRFT_SREQ</v>
      </c>
      <c r="D18" s="14"/>
      <c r="E18" s="14" t="s">
        <v>51</v>
      </c>
      <c r="F18" s="15" t="s">
        <v>321</v>
      </c>
      <c r="G18" s="22"/>
      <c r="H18" s="73"/>
    </row>
    <row r="19" spans="1:8" x14ac:dyDescent="0.3">
      <c r="A19" s="73" t="s">
        <v>295</v>
      </c>
      <c r="B19" s="72"/>
      <c r="C19" s="74" t="str">
        <f t="shared" si="0"/>
        <v>PRFT_COVR</v>
      </c>
      <c r="D19" s="72" t="s">
        <v>53</v>
      </c>
      <c r="E19" s="14" t="s">
        <v>54</v>
      </c>
      <c r="F19" s="74" t="s">
        <v>322</v>
      </c>
      <c r="G19" s="75">
        <v>75</v>
      </c>
      <c r="H19" s="68" t="s">
        <v>323</v>
      </c>
    </row>
    <row r="20" spans="1:8" x14ac:dyDescent="0.3">
      <c r="A20" s="27" t="s">
        <v>84</v>
      </c>
      <c r="B20" s="14"/>
      <c r="C20" s="15" t="str">
        <f t="shared" si="0"/>
        <v>PRFT_REM</v>
      </c>
      <c r="D20" s="14"/>
      <c r="E20" s="14" t="s">
        <v>51</v>
      </c>
      <c r="F20" s="15" t="s">
        <v>89</v>
      </c>
      <c r="G20" s="16"/>
    </row>
    <row r="21" spans="1:8" x14ac:dyDescent="0.3">
      <c r="B21" s="14"/>
      <c r="C21" s="15" t="s">
        <v>85</v>
      </c>
      <c r="D21" s="14"/>
      <c r="E21" s="14" t="s">
        <v>51</v>
      </c>
      <c r="F21" s="15" t="s">
        <v>283</v>
      </c>
      <c r="G21" s="16" t="s">
        <v>284</v>
      </c>
    </row>
    <row r="23" spans="1:8" x14ac:dyDescent="0.3">
      <c r="B23" s="9" t="s">
        <v>42</v>
      </c>
    </row>
    <row r="24" spans="1:8" x14ac:dyDescent="0.3">
      <c r="B24" s="189"/>
      <c r="C24" s="189"/>
      <c r="D24" s="189"/>
      <c r="E24" s="189"/>
      <c r="F24" s="189"/>
      <c r="G24" s="189"/>
    </row>
    <row r="25" spans="1:8" x14ac:dyDescent="0.3">
      <c r="B25" s="189" t="s">
        <v>303</v>
      </c>
      <c r="C25" s="189"/>
      <c r="D25" s="189"/>
      <c r="E25" s="189"/>
      <c r="F25" s="189"/>
      <c r="G25" s="189"/>
    </row>
    <row r="26" spans="1:8" x14ac:dyDescent="0.3">
      <c r="B26" s="184" t="s">
        <v>297</v>
      </c>
      <c r="C26" s="184"/>
      <c r="D26" s="184"/>
      <c r="E26" s="184"/>
      <c r="F26" s="184"/>
      <c r="G26" s="184"/>
    </row>
    <row r="27" spans="1:8" x14ac:dyDescent="0.3">
      <c r="B27" s="188" t="s">
        <v>304</v>
      </c>
      <c r="C27" s="188"/>
      <c r="D27" s="188"/>
      <c r="E27" s="188"/>
      <c r="F27" s="188"/>
      <c r="G27" s="188"/>
    </row>
  </sheetData>
  <mergeCells count="8">
    <mergeCell ref="B26:G26"/>
    <mergeCell ref="B27:G27"/>
    <mergeCell ref="B1:F1"/>
    <mergeCell ref="B3:G3"/>
    <mergeCell ref="D4:E4"/>
    <mergeCell ref="B24:G24"/>
    <mergeCell ref="B25:G25"/>
    <mergeCell ref="C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92381-495A-4E34-A0DE-59FB87CFA615}">
  <dimension ref="A1:F18"/>
  <sheetViews>
    <sheetView tabSelected="1" workbookViewId="0">
      <selection activeCell="D22" sqref="D22"/>
    </sheetView>
  </sheetViews>
  <sheetFormatPr defaultRowHeight="14.4" x14ac:dyDescent="0.3"/>
  <sheetData>
    <row r="1" spans="1:6" ht="21" x14ac:dyDescent="0.4">
      <c r="A1" s="172" t="s">
        <v>944</v>
      </c>
    </row>
    <row r="3" spans="1:6" x14ac:dyDescent="0.3">
      <c r="A3" s="167" t="s">
        <v>945</v>
      </c>
      <c r="B3" s="167"/>
      <c r="C3" s="167"/>
      <c r="D3" s="167"/>
      <c r="E3" s="167"/>
    </row>
    <row r="4" spans="1:6" x14ac:dyDescent="0.3">
      <c r="A4" s="167"/>
      <c r="B4" s="167"/>
      <c r="C4" s="167"/>
      <c r="D4" s="167"/>
      <c r="E4" s="167"/>
    </row>
    <row r="5" spans="1:6" ht="21" x14ac:dyDescent="0.4">
      <c r="A5" s="167"/>
      <c r="B5" s="173" t="s">
        <v>949</v>
      </c>
      <c r="C5" s="167"/>
      <c r="D5" s="167"/>
      <c r="E5" s="167"/>
      <c r="F5" s="170"/>
    </row>
    <row r="6" spans="1:6" x14ac:dyDescent="0.3">
      <c r="A6" s="167"/>
      <c r="B6" s="167"/>
      <c r="C6" s="167"/>
      <c r="D6" s="167"/>
      <c r="E6" s="167"/>
    </row>
    <row r="7" spans="1:6" x14ac:dyDescent="0.3">
      <c r="A7" s="167" t="s">
        <v>946</v>
      </c>
      <c r="B7" s="167"/>
      <c r="C7" s="167"/>
      <c r="D7" s="167"/>
      <c r="E7" s="167"/>
    </row>
    <row r="8" spans="1:6" s="167" customFormat="1" ht="13.8" x14ac:dyDescent="0.25"/>
    <row r="9" spans="1:6" s="167" customFormat="1" ht="13.8" x14ac:dyDescent="0.25">
      <c r="B9" s="171" t="s">
        <v>941</v>
      </c>
      <c r="F9" s="171" t="s">
        <v>943</v>
      </c>
    </row>
    <row r="10" spans="1:6" s="167" customFormat="1" ht="13.8" x14ac:dyDescent="0.25"/>
    <row r="11" spans="1:6" x14ac:dyDescent="0.3">
      <c r="A11" s="167"/>
      <c r="B11" s="167"/>
      <c r="C11" s="167"/>
      <c r="D11" s="167"/>
      <c r="E11" s="167"/>
    </row>
    <row r="12" spans="1:6" x14ac:dyDescent="0.3">
      <c r="A12" s="167" t="s">
        <v>942</v>
      </c>
      <c r="B12" s="167"/>
      <c r="C12" s="167"/>
      <c r="D12" s="167"/>
      <c r="E12" s="167"/>
    </row>
    <row r="13" spans="1:6" x14ac:dyDescent="0.3">
      <c r="A13" s="167"/>
      <c r="B13" s="167" t="s">
        <v>937</v>
      </c>
      <c r="C13" s="167"/>
      <c r="D13" s="167"/>
      <c r="E13" s="167"/>
    </row>
    <row r="14" spans="1:6" x14ac:dyDescent="0.3">
      <c r="A14" s="167"/>
      <c r="B14" s="167" t="s">
        <v>938</v>
      </c>
      <c r="C14" s="167"/>
      <c r="D14" s="167"/>
      <c r="E14" s="167"/>
    </row>
    <row r="15" spans="1:6" x14ac:dyDescent="0.3">
      <c r="A15" s="167"/>
      <c r="B15" s="167" t="s">
        <v>939</v>
      </c>
      <c r="C15" s="167"/>
      <c r="D15" s="167"/>
      <c r="E15" s="167"/>
    </row>
    <row r="16" spans="1:6" x14ac:dyDescent="0.3">
      <c r="A16" s="169"/>
      <c r="B16" s="167"/>
      <c r="C16" s="167"/>
      <c r="D16" s="167"/>
      <c r="E16" s="167"/>
    </row>
    <row r="17" spans="1:5" x14ac:dyDescent="0.3">
      <c r="A17" s="167" t="s">
        <v>947</v>
      </c>
      <c r="B17" s="167"/>
      <c r="C17" s="167"/>
      <c r="D17" s="167"/>
      <c r="E17" s="167"/>
    </row>
    <row r="18" spans="1:5" x14ac:dyDescent="0.3">
      <c r="A18" s="167" t="s">
        <v>940</v>
      </c>
      <c r="B18" s="167"/>
      <c r="C18" s="167"/>
      <c r="D18" s="167"/>
      <c r="E18" s="167"/>
    </row>
  </sheetData>
  <hyperlinks>
    <hyperlink ref="B9" r:id="rId1" xr:uid="{ED971EA6-926B-4EC5-ACB0-E703F403461C}"/>
    <hyperlink ref="F9" r:id="rId2" xr:uid="{5B267A1A-01E9-4B26-B023-DBE42B707018}"/>
    <hyperlink ref="B5" r:id="rId3" xr:uid="{5F9FE8D8-449C-40D2-A8C7-C872319EB246}"/>
  </hyperlinks>
  <pageMargins left="0.7" right="0.7" top="0.75" bottom="0.75" header="0.3" footer="0.3"/>
  <pageSetup paperSize="9" orientation="portrait"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21"/>
  <sheetViews>
    <sheetView workbookViewId="0">
      <selection activeCell="B3" sqref="B3:G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133" customWidth="1"/>
    <col min="8" max="8" width="43.33203125" style="30" customWidth="1"/>
  </cols>
  <sheetData>
    <row r="1" spans="1:8" ht="16.2" thickBot="1" x14ac:dyDescent="0.35">
      <c r="A1" s="26" t="s">
        <v>493</v>
      </c>
      <c r="B1" s="175" t="s">
        <v>616</v>
      </c>
      <c r="C1" s="176"/>
      <c r="D1" s="176"/>
      <c r="E1" s="176"/>
      <c r="F1" s="177"/>
      <c r="H1" s="30" t="s">
        <v>620</v>
      </c>
    </row>
    <row r="2" spans="1:8" x14ac:dyDescent="0.3">
      <c r="B2" s="20" t="s">
        <v>2</v>
      </c>
      <c r="C2" t="s">
        <v>902</v>
      </c>
      <c r="H2" s="30" t="s">
        <v>617</v>
      </c>
    </row>
    <row r="3" spans="1:8" s="3" customFormat="1" x14ac:dyDescent="0.3">
      <c r="A3" s="28"/>
      <c r="B3" s="178" t="str">
        <f xml:space="preserve"> "Group Name: " &amp; $A$1&amp; " - " &amp; $B$1</f>
        <v>Group Name: INST - Instrumentation and installations</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x14ac:dyDescent="0.3">
      <c r="A6" s="27" t="s">
        <v>57</v>
      </c>
      <c r="B6" s="14" t="s">
        <v>45</v>
      </c>
      <c r="C6" s="15" t="str">
        <f t="shared" ref="C6:C7" si="0">$A$1&amp;"_"&amp;A6</f>
        <v>INST_TYPE</v>
      </c>
      <c r="D6" s="14"/>
      <c r="E6" s="14" t="s">
        <v>58</v>
      </c>
      <c r="F6" s="15" t="s">
        <v>627</v>
      </c>
      <c r="G6" s="15" t="s">
        <v>628</v>
      </c>
    </row>
    <row r="7" spans="1:8" x14ac:dyDescent="0.3">
      <c r="A7" s="27" t="s">
        <v>100</v>
      </c>
      <c r="B7" s="14" t="s">
        <v>45</v>
      </c>
      <c r="C7" s="15" t="str">
        <f t="shared" si="0"/>
        <v>INST_REF</v>
      </c>
      <c r="D7" s="14"/>
      <c r="E7" s="14" t="s">
        <v>51</v>
      </c>
      <c r="F7" s="15" t="s">
        <v>621</v>
      </c>
      <c r="G7" s="44" t="s">
        <v>629</v>
      </c>
      <c r="H7" s="30" t="s">
        <v>731</v>
      </c>
    </row>
    <row r="8" spans="1:8" x14ac:dyDescent="0.3">
      <c r="A8" s="27" t="s">
        <v>34</v>
      </c>
      <c r="B8" s="14"/>
      <c r="C8" s="15" t="str">
        <f>$A$1&amp;"_"&amp;A8</f>
        <v>INST_TOP</v>
      </c>
      <c r="D8" s="14" t="s">
        <v>40</v>
      </c>
      <c r="E8" s="14" t="s">
        <v>41</v>
      </c>
      <c r="F8" s="15" t="s">
        <v>618</v>
      </c>
      <c r="G8" s="22" t="s">
        <v>630</v>
      </c>
    </row>
    <row r="9" spans="1:8" x14ac:dyDescent="0.3">
      <c r="A9" s="27" t="s">
        <v>35</v>
      </c>
      <c r="B9" s="14"/>
      <c r="C9" s="15" t="str">
        <f t="shared" ref="C9:C16" si="1">$A$1&amp;"_"&amp;A9</f>
        <v>INST_BASE</v>
      </c>
      <c r="D9" s="14" t="s">
        <v>40</v>
      </c>
      <c r="E9" s="14" t="s">
        <v>41</v>
      </c>
      <c r="F9" s="15" t="s">
        <v>619</v>
      </c>
      <c r="G9" s="16"/>
    </row>
    <row r="10" spans="1:8" x14ac:dyDescent="0.3">
      <c r="A10" s="27" t="s">
        <v>46</v>
      </c>
      <c r="B10" s="14"/>
      <c r="C10" s="15" t="str">
        <f t="shared" si="1"/>
        <v>INST_RELV</v>
      </c>
      <c r="D10" s="14" t="s">
        <v>40</v>
      </c>
      <c r="E10" s="14" t="s">
        <v>41</v>
      </c>
      <c r="F10" s="15" t="s">
        <v>48</v>
      </c>
      <c r="G10" s="16">
        <v>16.77</v>
      </c>
    </row>
    <row r="11" spans="1:8" x14ac:dyDescent="0.3">
      <c r="A11" s="27" t="s">
        <v>52</v>
      </c>
      <c r="B11" s="14"/>
      <c r="C11" s="15" t="str">
        <f t="shared" si="1"/>
        <v>INST_RDTM</v>
      </c>
      <c r="D11" s="14"/>
      <c r="E11" s="14" t="s">
        <v>51</v>
      </c>
      <c r="F11" s="15" t="s">
        <v>49</v>
      </c>
      <c r="G11" s="16" t="s">
        <v>631</v>
      </c>
    </row>
    <row r="12" spans="1:8" x14ac:dyDescent="0.3">
      <c r="A12" s="27" t="s">
        <v>244</v>
      </c>
      <c r="B12" s="14"/>
      <c r="C12" s="15" t="str">
        <f t="shared" si="1"/>
        <v>INST_DESC</v>
      </c>
      <c r="D12" s="14"/>
      <c r="E12" s="14" t="s">
        <v>51</v>
      </c>
      <c r="F12" s="15" t="s">
        <v>622</v>
      </c>
      <c r="G12" s="16" t="s">
        <v>626</v>
      </c>
    </row>
    <row r="13" spans="1:8" x14ac:dyDescent="0.3">
      <c r="A13" s="27" t="s">
        <v>634</v>
      </c>
      <c r="B13" s="14"/>
      <c r="C13" s="15" t="str">
        <f t="shared" si="1"/>
        <v>INST_SERL</v>
      </c>
      <c r="D13" s="14"/>
      <c r="E13" s="14" t="s">
        <v>51</v>
      </c>
      <c r="F13" s="15" t="s">
        <v>633</v>
      </c>
      <c r="G13" s="22" t="s">
        <v>635</v>
      </c>
    </row>
    <row r="14" spans="1:8" x14ac:dyDescent="0.3">
      <c r="A14" s="27" t="s">
        <v>624</v>
      </c>
      <c r="B14" s="14"/>
      <c r="C14" s="15" t="str">
        <f t="shared" si="1"/>
        <v>INST_CDAT</v>
      </c>
      <c r="D14" s="14" t="s">
        <v>637</v>
      </c>
      <c r="E14" s="14" t="s">
        <v>636</v>
      </c>
      <c r="F14" s="15" t="s">
        <v>623</v>
      </c>
      <c r="G14" s="136" t="s">
        <v>638</v>
      </c>
    </row>
    <row r="15" spans="1:8" s="125" customFormat="1" x14ac:dyDescent="0.3">
      <c r="A15" s="123" t="s">
        <v>625</v>
      </c>
      <c r="B15" s="82"/>
      <c r="C15" s="57" t="str">
        <f t="shared" si="1"/>
        <v>INST_CDTL</v>
      </c>
      <c r="D15" s="82"/>
      <c r="E15" s="82" t="s">
        <v>51</v>
      </c>
      <c r="F15" s="57" t="s">
        <v>632</v>
      </c>
      <c r="G15" s="126"/>
      <c r="H15" s="124"/>
    </row>
    <row r="16" spans="1:8" x14ac:dyDescent="0.3">
      <c r="A16" s="27" t="s">
        <v>84</v>
      </c>
      <c r="B16" s="14"/>
      <c r="C16" s="15" t="str">
        <f t="shared" si="1"/>
        <v>INST_REM</v>
      </c>
      <c r="D16" s="14"/>
      <c r="E16" s="14" t="s">
        <v>51</v>
      </c>
      <c r="F16" s="15" t="s">
        <v>89</v>
      </c>
      <c r="G16" s="16"/>
    </row>
    <row r="17" spans="1:7" x14ac:dyDescent="0.3">
      <c r="B17" s="14"/>
      <c r="C17" s="15" t="s">
        <v>85</v>
      </c>
      <c r="D17" s="14"/>
      <c r="E17" s="14" t="s">
        <v>51</v>
      </c>
      <c r="F17" s="15" t="s">
        <v>86</v>
      </c>
      <c r="G17" s="16" t="s">
        <v>96</v>
      </c>
    </row>
    <row r="19" spans="1:7" s="30" customFormat="1" x14ac:dyDescent="0.3">
      <c r="A19" s="27"/>
      <c r="B19" s="9" t="s">
        <v>42</v>
      </c>
      <c r="C19"/>
      <c r="D19" s="6"/>
      <c r="E19" s="6"/>
      <c r="F19"/>
      <c r="G19" s="133"/>
    </row>
    <row r="20" spans="1:7" s="30" customFormat="1" x14ac:dyDescent="0.3">
      <c r="A20" s="27"/>
      <c r="B20" s="180" t="s">
        <v>47</v>
      </c>
      <c r="C20" s="180"/>
      <c r="D20" s="180"/>
      <c r="E20" s="180"/>
      <c r="F20" s="180"/>
      <c r="G20" s="180"/>
    </row>
    <row r="21" spans="1:7" s="30" customFormat="1" x14ac:dyDescent="0.3">
      <c r="A21" s="27"/>
      <c r="B21" s="31"/>
      <c r="C21"/>
      <c r="D21" s="6"/>
      <c r="E21" s="6"/>
      <c r="F21"/>
      <c r="G21" s="133"/>
    </row>
  </sheetData>
  <mergeCells count="4">
    <mergeCell ref="B1:F1"/>
    <mergeCell ref="B3:G3"/>
    <mergeCell ref="D4:E4"/>
    <mergeCell ref="B20:G20"/>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0"/>
  <sheetViews>
    <sheetView workbookViewId="0">
      <selection activeCell="B3" sqref="B3:G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109" customWidth="1"/>
    <col min="8" max="8" width="43.33203125" style="30" customWidth="1"/>
  </cols>
  <sheetData>
    <row r="1" spans="1:8" ht="16.2" thickBot="1" x14ac:dyDescent="0.35">
      <c r="A1" s="26" t="s">
        <v>8</v>
      </c>
      <c r="B1" s="175" t="s">
        <v>534</v>
      </c>
      <c r="C1" s="176"/>
      <c r="D1" s="176"/>
      <c r="E1" s="176"/>
      <c r="F1" s="177"/>
    </row>
    <row r="2" spans="1:8" x14ac:dyDescent="0.3">
      <c r="B2" s="20" t="s">
        <v>2</v>
      </c>
      <c r="C2" t="s">
        <v>903</v>
      </c>
    </row>
    <row r="3" spans="1:8" s="3" customFormat="1" x14ac:dyDescent="0.3">
      <c r="A3" s="28"/>
      <c r="B3" s="178" t="str">
        <f xml:space="preserve"> "Group Name: " &amp; $A$1&amp; " - " &amp; $B$1</f>
        <v>Group Name: GEOL - Description of excavated ground</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x14ac:dyDescent="0.3">
      <c r="A6" s="27" t="s">
        <v>34</v>
      </c>
      <c r="B6" s="14" t="s">
        <v>45</v>
      </c>
      <c r="C6" s="15" t="str">
        <f>$A$1&amp;"_"&amp;A6</f>
        <v>GEOL_TOP</v>
      </c>
      <c r="D6" s="14" t="s">
        <v>40</v>
      </c>
      <c r="E6" s="14" t="s">
        <v>41</v>
      </c>
      <c r="F6" s="15" t="s">
        <v>43</v>
      </c>
      <c r="G6" s="16">
        <v>0.2</v>
      </c>
    </row>
    <row r="7" spans="1:8" x14ac:dyDescent="0.3">
      <c r="A7" s="27" t="s">
        <v>35</v>
      </c>
      <c r="B7" s="14" t="s">
        <v>45</v>
      </c>
      <c r="C7" s="15" t="str">
        <f t="shared" ref="C7:C14" si="0">$A$1&amp;"_"&amp;A7</f>
        <v>GEOL_BASE</v>
      </c>
      <c r="D7" s="14" t="s">
        <v>40</v>
      </c>
      <c r="E7" s="14" t="s">
        <v>41</v>
      </c>
      <c r="F7" s="15" t="s">
        <v>44</v>
      </c>
      <c r="G7" s="16">
        <v>5.5</v>
      </c>
    </row>
    <row r="8" spans="1:8" x14ac:dyDescent="0.3">
      <c r="A8" s="27" t="s">
        <v>46</v>
      </c>
      <c r="B8" s="14"/>
      <c r="C8" s="15" t="str">
        <f t="shared" si="0"/>
        <v>GEOL_RELV</v>
      </c>
      <c r="D8" s="14" t="s">
        <v>40</v>
      </c>
      <c r="E8" s="14" t="s">
        <v>41</v>
      </c>
      <c r="F8" s="15" t="s">
        <v>48</v>
      </c>
      <c r="G8" s="16">
        <v>16.23</v>
      </c>
    </row>
    <row r="9" spans="1:8" x14ac:dyDescent="0.3">
      <c r="A9" s="27" t="s">
        <v>52</v>
      </c>
      <c r="B9" s="14"/>
      <c r="C9" s="15" t="str">
        <f t="shared" si="0"/>
        <v>GEOL_RDTM</v>
      </c>
      <c r="D9" s="14"/>
      <c r="E9" s="14" t="s">
        <v>51</v>
      </c>
      <c r="F9" s="15" t="s">
        <v>49</v>
      </c>
      <c r="G9" s="16" t="s">
        <v>50</v>
      </c>
    </row>
    <row r="10" spans="1:8" x14ac:dyDescent="0.3">
      <c r="A10" s="27" t="s">
        <v>244</v>
      </c>
      <c r="B10" s="14"/>
      <c r="C10" s="15" t="str">
        <f t="shared" si="0"/>
        <v>GEOL_DESC</v>
      </c>
      <c r="D10" s="14"/>
      <c r="E10" s="14" t="s">
        <v>51</v>
      </c>
      <c r="F10" s="15" t="s">
        <v>535</v>
      </c>
      <c r="G10" s="16" t="s">
        <v>532</v>
      </c>
    </row>
    <row r="11" spans="1:8" x14ac:dyDescent="0.3">
      <c r="A11" s="27" t="s">
        <v>527</v>
      </c>
      <c r="B11" s="14"/>
      <c r="C11" s="15" t="str">
        <f t="shared" si="0"/>
        <v>GEOL_LEG</v>
      </c>
      <c r="D11" s="14"/>
      <c r="E11" s="14" t="s">
        <v>58</v>
      </c>
      <c r="F11" s="15" t="s">
        <v>528</v>
      </c>
      <c r="G11" s="16">
        <v>102</v>
      </c>
    </row>
    <row r="12" spans="1:8" x14ac:dyDescent="0.3">
      <c r="A12" s="27" t="s">
        <v>8</v>
      </c>
      <c r="B12" s="14"/>
      <c r="C12" s="15" t="str">
        <f t="shared" si="0"/>
        <v>GEOL_GEOL</v>
      </c>
      <c r="D12" s="14"/>
      <c r="E12" s="14" t="s">
        <v>51</v>
      </c>
      <c r="F12" s="15" t="s">
        <v>529</v>
      </c>
      <c r="G12" s="75"/>
    </row>
    <row r="13" spans="1:8" s="76" customFormat="1" x14ac:dyDescent="0.3">
      <c r="A13" s="73" t="s">
        <v>531</v>
      </c>
      <c r="B13" s="72"/>
      <c r="C13" s="74" t="str">
        <f t="shared" si="0"/>
        <v>GEOL_GEO2</v>
      </c>
      <c r="D13" s="72"/>
      <c r="E13" s="72" t="s">
        <v>51</v>
      </c>
      <c r="F13" s="74" t="s">
        <v>530</v>
      </c>
      <c r="G13" s="75"/>
      <c r="H13" s="73"/>
    </row>
    <row r="14" spans="1:8" x14ac:dyDescent="0.3">
      <c r="A14" s="27" t="s">
        <v>84</v>
      </c>
      <c r="B14" s="14"/>
      <c r="C14" s="15" t="str">
        <f t="shared" si="0"/>
        <v>GEOL_REM</v>
      </c>
      <c r="D14" s="14"/>
      <c r="E14" s="14" t="s">
        <v>51</v>
      </c>
      <c r="F14" s="15" t="s">
        <v>89</v>
      </c>
      <c r="G14" s="16"/>
    </row>
    <row r="15" spans="1:8" x14ac:dyDescent="0.3">
      <c r="B15" s="14"/>
      <c r="C15" s="15" t="s">
        <v>85</v>
      </c>
      <c r="D15" s="14"/>
      <c r="E15" s="14" t="s">
        <v>51</v>
      </c>
      <c r="F15" s="15" t="s">
        <v>86</v>
      </c>
      <c r="G15" s="16" t="s">
        <v>96</v>
      </c>
    </row>
    <row r="17" spans="2:7" x14ac:dyDescent="0.3">
      <c r="B17" s="9" t="s">
        <v>42</v>
      </c>
    </row>
    <row r="18" spans="2:7" x14ac:dyDescent="0.3">
      <c r="B18" s="180" t="s">
        <v>47</v>
      </c>
      <c r="C18" s="180"/>
      <c r="D18" s="180"/>
      <c r="E18" s="180"/>
      <c r="F18" s="180"/>
      <c r="G18" s="180"/>
    </row>
    <row r="19" spans="2:7" x14ac:dyDescent="0.3">
      <c r="B19" s="184" t="s">
        <v>533</v>
      </c>
      <c r="C19" s="184"/>
      <c r="D19" s="184"/>
      <c r="E19" s="184"/>
      <c r="F19" s="184"/>
      <c r="G19" s="184"/>
    </row>
    <row r="20" spans="2:7" x14ac:dyDescent="0.3">
      <c r="B20" s="119" t="s">
        <v>536</v>
      </c>
      <c r="C20" s="2"/>
      <c r="D20" s="120"/>
      <c r="E20" s="120"/>
      <c r="F20" s="2"/>
    </row>
  </sheetData>
  <mergeCells count="5">
    <mergeCell ref="B1:F1"/>
    <mergeCell ref="B3:G3"/>
    <mergeCell ref="D4:E4"/>
    <mergeCell ref="B18:G18"/>
    <mergeCell ref="B19:G19"/>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19"/>
  <sheetViews>
    <sheetView workbookViewId="0">
      <selection activeCell="C5" sqref="C5:G5"/>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3.5546875" style="133" customWidth="1"/>
    <col min="8" max="8" width="43.33203125" style="30" customWidth="1"/>
  </cols>
  <sheetData>
    <row r="1" spans="1:8" ht="16.2" thickBot="1" x14ac:dyDescent="0.35">
      <c r="A1" s="26" t="s">
        <v>639</v>
      </c>
      <c r="B1" s="175" t="s">
        <v>602</v>
      </c>
      <c r="C1" s="176"/>
      <c r="D1" s="176"/>
      <c r="E1" s="176"/>
      <c r="F1" s="177"/>
    </row>
    <row r="2" spans="1:8" x14ac:dyDescent="0.3">
      <c r="B2" s="20" t="s">
        <v>2</v>
      </c>
      <c r="H2" s="30" t="s">
        <v>615</v>
      </c>
    </row>
    <row r="3" spans="1:8" s="3" customFormat="1" x14ac:dyDescent="0.3">
      <c r="A3" s="28"/>
      <c r="B3" s="178" t="str">
        <f xml:space="preserve"> "Group Name: " &amp; $A$1&amp; " - " &amp; $B$1</f>
        <v>Group Name: IOBS - Inspections or observations during piling</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ht="28.8" x14ac:dyDescent="0.3">
      <c r="A6" s="27" t="s">
        <v>337</v>
      </c>
      <c r="B6" s="14" t="s">
        <v>45</v>
      </c>
      <c r="C6" s="15" t="str">
        <f t="shared" ref="C6:C14" si="0">$A$1&amp;"_"&amp;A6</f>
        <v>IOBS_DTIM</v>
      </c>
      <c r="D6" s="21" t="s">
        <v>62</v>
      </c>
      <c r="E6" s="14" t="s">
        <v>63</v>
      </c>
      <c r="F6" s="15" t="s">
        <v>603</v>
      </c>
      <c r="G6" s="16" t="s">
        <v>65</v>
      </c>
    </row>
    <row r="7" spans="1:8" x14ac:dyDescent="0.3">
      <c r="A7" s="27" t="s">
        <v>34</v>
      </c>
      <c r="B7" s="14"/>
      <c r="C7" s="15" t="str">
        <f t="shared" si="0"/>
        <v>IOBS_TOP</v>
      </c>
      <c r="D7" s="14" t="s">
        <v>40</v>
      </c>
      <c r="E7" s="14" t="s">
        <v>41</v>
      </c>
      <c r="F7" s="15" t="s">
        <v>607</v>
      </c>
      <c r="G7" s="22" t="s">
        <v>605</v>
      </c>
      <c r="H7" s="30" t="s">
        <v>604</v>
      </c>
    </row>
    <row r="8" spans="1:8" x14ac:dyDescent="0.3">
      <c r="A8" s="27" t="s">
        <v>35</v>
      </c>
      <c r="B8" s="14"/>
      <c r="C8" s="15" t="str">
        <f t="shared" si="0"/>
        <v>IOBS_BASE</v>
      </c>
      <c r="D8" s="14" t="s">
        <v>40</v>
      </c>
      <c r="E8" s="14" t="s">
        <v>41</v>
      </c>
      <c r="F8" s="15" t="s">
        <v>608</v>
      </c>
      <c r="G8" s="22" t="s">
        <v>606</v>
      </c>
      <c r="H8" s="30" t="s">
        <v>604</v>
      </c>
    </row>
    <row r="9" spans="1:8" x14ac:dyDescent="0.3">
      <c r="A9" s="27" t="s">
        <v>46</v>
      </c>
      <c r="B9" s="14"/>
      <c r="C9" s="15" t="str">
        <f t="shared" si="0"/>
        <v>IOBS_RELV</v>
      </c>
      <c r="D9" s="14" t="s">
        <v>40</v>
      </c>
      <c r="E9" s="14" t="s">
        <v>41</v>
      </c>
      <c r="F9" s="15" t="s">
        <v>48</v>
      </c>
      <c r="G9" s="16">
        <v>16.23</v>
      </c>
    </row>
    <row r="10" spans="1:8" x14ac:dyDescent="0.3">
      <c r="A10" s="27" t="s">
        <v>52</v>
      </c>
      <c r="B10" s="14"/>
      <c r="C10" s="15" t="str">
        <f t="shared" si="0"/>
        <v>IOBS_RDTM</v>
      </c>
      <c r="D10" s="14"/>
      <c r="E10" s="14" t="s">
        <v>51</v>
      </c>
      <c r="F10" s="15" t="s">
        <v>49</v>
      </c>
      <c r="G10" s="16" t="s">
        <v>50</v>
      </c>
    </row>
    <row r="11" spans="1:8" x14ac:dyDescent="0.3">
      <c r="A11" s="27" t="s">
        <v>57</v>
      </c>
      <c r="B11" s="14"/>
      <c r="C11" s="15" t="str">
        <f t="shared" si="0"/>
        <v>IOBS_TYPE</v>
      </c>
      <c r="D11" s="14"/>
      <c r="E11" s="14" t="s">
        <v>51</v>
      </c>
      <c r="F11" s="15" t="s">
        <v>610</v>
      </c>
      <c r="G11" s="16" t="s">
        <v>612</v>
      </c>
      <c r="H11" s="30" t="s">
        <v>611</v>
      </c>
    </row>
    <row r="12" spans="1:8" s="3" customFormat="1" x14ac:dyDescent="0.3">
      <c r="A12" s="27" t="s">
        <v>244</v>
      </c>
      <c r="B12" s="14"/>
      <c r="C12" s="15" t="str">
        <f t="shared" si="0"/>
        <v>IOBS_DESC</v>
      </c>
      <c r="D12" s="14"/>
      <c r="E12" s="72" t="s">
        <v>51</v>
      </c>
      <c r="F12" s="15" t="s">
        <v>609</v>
      </c>
      <c r="G12" s="16" t="s">
        <v>613</v>
      </c>
      <c r="H12" s="30"/>
    </row>
    <row r="13" spans="1:8" x14ac:dyDescent="0.3">
      <c r="A13" s="27" t="s">
        <v>614</v>
      </c>
      <c r="B13" s="14"/>
      <c r="C13" s="15" t="str">
        <f t="shared" si="0"/>
        <v>IOBS_BY</v>
      </c>
      <c r="D13" s="14"/>
      <c r="E13" s="14" t="s">
        <v>51</v>
      </c>
      <c r="F13" s="15" t="s">
        <v>73</v>
      </c>
      <c r="G13" s="16" t="s">
        <v>78</v>
      </c>
    </row>
    <row r="14" spans="1:8" x14ac:dyDescent="0.3">
      <c r="A14" s="27" t="s">
        <v>84</v>
      </c>
      <c r="B14" s="14"/>
      <c r="C14" s="15" t="str">
        <f t="shared" si="0"/>
        <v>IOBS_REM</v>
      </c>
      <c r="D14" s="14"/>
      <c r="E14" s="14" t="s">
        <v>51</v>
      </c>
      <c r="F14" s="15" t="s">
        <v>89</v>
      </c>
      <c r="G14" s="16"/>
    </row>
    <row r="15" spans="1:8" x14ac:dyDescent="0.3">
      <c r="B15" s="14"/>
      <c r="C15" s="15" t="s">
        <v>85</v>
      </c>
      <c r="D15" s="14"/>
      <c r="E15" s="14" t="s">
        <v>51</v>
      </c>
      <c r="F15" s="15" t="s">
        <v>86</v>
      </c>
      <c r="G15" s="16" t="s">
        <v>96</v>
      </c>
    </row>
    <row r="16" spans="1:8" x14ac:dyDescent="0.3">
      <c r="B16" s="9" t="s">
        <v>42</v>
      </c>
      <c r="F16" s="86"/>
    </row>
    <row r="17" spans="2:7" x14ac:dyDescent="0.3">
      <c r="B17" s="180" t="s">
        <v>47</v>
      </c>
      <c r="C17" s="180"/>
      <c r="D17" s="180"/>
      <c r="E17" s="180"/>
      <c r="F17" s="180"/>
      <c r="G17" s="180"/>
    </row>
    <row r="18" spans="2:7" x14ac:dyDescent="0.3">
      <c r="B18" s="181"/>
      <c r="C18" s="181"/>
      <c r="D18" s="181"/>
      <c r="E18" s="181"/>
      <c r="F18" s="181"/>
      <c r="G18" s="181"/>
    </row>
    <row r="19" spans="2:7" x14ac:dyDescent="0.3">
      <c r="B19" s="31"/>
    </row>
  </sheetData>
  <mergeCells count="5">
    <mergeCell ref="B1:F1"/>
    <mergeCell ref="B3:G3"/>
    <mergeCell ref="D4:E4"/>
    <mergeCell ref="B17:G17"/>
    <mergeCell ref="B18:G18"/>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8"/>
  <sheetViews>
    <sheetView workbookViewId="0">
      <selection activeCell="C5" sqref="C5:G5"/>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3.5546875" style="134" customWidth="1"/>
    <col min="8" max="8" width="43.33203125" style="30" customWidth="1"/>
  </cols>
  <sheetData>
    <row r="1" spans="1:8" ht="16.2" thickBot="1" x14ac:dyDescent="0.35">
      <c r="A1" s="26" t="s">
        <v>652</v>
      </c>
      <c r="B1" s="175" t="s">
        <v>496</v>
      </c>
      <c r="C1" s="176"/>
      <c r="D1" s="176"/>
      <c r="E1" s="176"/>
      <c r="F1" s="177"/>
    </row>
    <row r="2" spans="1:8" x14ac:dyDescent="0.3">
      <c r="B2" s="156" t="s">
        <v>2</v>
      </c>
      <c r="C2" s="190" t="s">
        <v>904</v>
      </c>
      <c r="D2" s="190"/>
      <c r="E2" s="190"/>
      <c r="F2" s="190"/>
      <c r="G2" s="190"/>
    </row>
    <row r="3" spans="1:8" s="3" customFormat="1" x14ac:dyDescent="0.3">
      <c r="A3" s="28"/>
      <c r="B3" s="178" t="str">
        <f xml:space="preserve"> "Group Name: " &amp; $A$1&amp; " - " &amp; $B$1</f>
        <v>Group Name: ITGY - Integrity testing</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s="3" customFormat="1" x14ac:dyDescent="0.3">
      <c r="A6" s="30" t="s">
        <v>100</v>
      </c>
      <c r="B6" s="23" t="s">
        <v>45</v>
      </c>
      <c r="C6" s="24" t="str">
        <f t="shared" ref="C6:C13" si="0">$A$1&amp;"_"&amp;A6</f>
        <v>ITGY_REF</v>
      </c>
      <c r="D6" s="23"/>
      <c r="E6" s="23"/>
      <c r="F6" s="24" t="s">
        <v>651</v>
      </c>
      <c r="G6" s="137" t="s">
        <v>650</v>
      </c>
      <c r="H6" s="30"/>
    </row>
    <row r="7" spans="1:8" ht="28.8" x14ac:dyDescent="0.3">
      <c r="A7" s="27" t="s">
        <v>337</v>
      </c>
      <c r="B7" s="14" t="s">
        <v>45</v>
      </c>
      <c r="C7" s="15" t="str">
        <f t="shared" si="0"/>
        <v>ITGY_DTIM</v>
      </c>
      <c r="D7" s="21" t="s">
        <v>62</v>
      </c>
      <c r="E7" s="14" t="s">
        <v>63</v>
      </c>
      <c r="F7" s="15" t="s">
        <v>369</v>
      </c>
      <c r="G7" s="16" t="s">
        <v>65</v>
      </c>
    </row>
    <row r="8" spans="1:8" x14ac:dyDescent="0.3">
      <c r="A8" s="27" t="s">
        <v>57</v>
      </c>
      <c r="B8" s="14"/>
      <c r="C8" s="15" t="str">
        <f t="shared" si="0"/>
        <v>ITGY_TYPE</v>
      </c>
      <c r="D8" s="14"/>
      <c r="E8" s="14" t="s">
        <v>58</v>
      </c>
      <c r="F8" s="15" t="s">
        <v>643</v>
      </c>
      <c r="G8" s="22" t="s">
        <v>645</v>
      </c>
    </row>
    <row r="9" spans="1:8" x14ac:dyDescent="0.3">
      <c r="A9" s="27" t="s">
        <v>203</v>
      </c>
      <c r="B9" s="14"/>
      <c r="C9" s="15" t="str">
        <f t="shared" si="0"/>
        <v>ITGY_METH</v>
      </c>
      <c r="D9" s="14"/>
      <c r="E9" s="14" t="s">
        <v>51</v>
      </c>
      <c r="F9" s="15" t="s">
        <v>644</v>
      </c>
      <c r="G9" s="22"/>
    </row>
    <row r="10" spans="1:8" x14ac:dyDescent="0.3">
      <c r="A10" s="27" t="s">
        <v>398</v>
      </c>
      <c r="B10" s="14"/>
      <c r="C10" s="15" t="str">
        <f t="shared" si="0"/>
        <v>ITGY_RESL</v>
      </c>
      <c r="D10" s="14"/>
      <c r="E10" s="14" t="s">
        <v>51</v>
      </c>
      <c r="F10" s="15" t="s">
        <v>399</v>
      </c>
      <c r="G10" s="16" t="s">
        <v>641</v>
      </c>
    </row>
    <row r="11" spans="1:8" x14ac:dyDescent="0.3">
      <c r="A11" s="27" t="s">
        <v>640</v>
      </c>
      <c r="B11" s="14"/>
      <c r="C11" s="15" t="str">
        <f t="shared" si="0"/>
        <v>ITGY_RREM</v>
      </c>
      <c r="D11" s="14"/>
      <c r="E11" s="14" t="s">
        <v>51</v>
      </c>
      <c r="F11" s="15" t="s">
        <v>646</v>
      </c>
      <c r="G11" s="16"/>
    </row>
    <row r="12" spans="1:8" s="3" customFormat="1" x14ac:dyDescent="0.3">
      <c r="A12" s="27" t="s">
        <v>716</v>
      </c>
      <c r="B12" s="14"/>
      <c r="C12" s="15" t="str">
        <f t="shared" si="0"/>
        <v>ITGY_ORG</v>
      </c>
      <c r="D12" s="14"/>
      <c r="E12" s="72" t="s">
        <v>51</v>
      </c>
      <c r="F12" s="15" t="s">
        <v>649</v>
      </c>
      <c r="G12" s="16" t="s">
        <v>648</v>
      </c>
      <c r="H12" s="30"/>
    </row>
    <row r="13" spans="1:8" x14ac:dyDescent="0.3">
      <c r="A13" s="27" t="s">
        <v>614</v>
      </c>
      <c r="B13" s="14"/>
      <c r="C13" s="15" t="str">
        <f t="shared" si="0"/>
        <v>ITGY_BY</v>
      </c>
      <c r="D13" s="14"/>
      <c r="E13" s="14" t="s">
        <v>51</v>
      </c>
      <c r="F13" s="15" t="s">
        <v>647</v>
      </c>
      <c r="G13" s="16" t="s">
        <v>363</v>
      </c>
    </row>
    <row r="14" spans="1:8" x14ac:dyDescent="0.3">
      <c r="B14" s="14"/>
      <c r="C14" s="15" t="s">
        <v>85</v>
      </c>
      <c r="D14" s="14"/>
      <c r="E14" s="14" t="s">
        <v>51</v>
      </c>
      <c r="F14" s="15" t="s">
        <v>642</v>
      </c>
      <c r="G14" s="16" t="s">
        <v>96</v>
      </c>
    </row>
    <row r="15" spans="1:8" x14ac:dyDescent="0.3">
      <c r="B15" s="9" t="s">
        <v>42</v>
      </c>
      <c r="F15" s="86"/>
    </row>
    <row r="16" spans="1:8" s="30" customFormat="1" x14ac:dyDescent="0.3">
      <c r="A16" s="27"/>
      <c r="B16" s="180" t="s">
        <v>47</v>
      </c>
      <c r="C16" s="180"/>
      <c r="D16" s="180"/>
      <c r="E16" s="180"/>
      <c r="F16" s="180"/>
      <c r="G16" s="180"/>
    </row>
    <row r="17" spans="1:7" s="30" customFormat="1" x14ac:dyDescent="0.3">
      <c r="A17" s="27"/>
      <c r="B17" s="181"/>
      <c r="C17" s="181"/>
      <c r="D17" s="181"/>
      <c r="E17" s="181"/>
      <c r="F17" s="181"/>
      <c r="G17" s="181"/>
    </row>
    <row r="18" spans="1:7" s="30" customFormat="1" x14ac:dyDescent="0.3">
      <c r="A18" s="27"/>
      <c r="B18" s="31"/>
      <c r="C18"/>
      <c r="D18" s="6"/>
      <c r="E18" s="6"/>
      <c r="F18"/>
      <c r="G18" s="134"/>
    </row>
  </sheetData>
  <mergeCells count="6">
    <mergeCell ref="B1:F1"/>
    <mergeCell ref="B3:G3"/>
    <mergeCell ref="D4:E4"/>
    <mergeCell ref="B16:G16"/>
    <mergeCell ref="B17:G17"/>
    <mergeCell ref="C2:G2"/>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31"/>
  <sheetViews>
    <sheetView workbookViewId="0">
      <selection activeCell="C5" sqref="C5:F6"/>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3.5546875" style="134" customWidth="1"/>
    <col min="8" max="8" width="43.33203125" style="30" customWidth="1"/>
  </cols>
  <sheetData>
    <row r="1" spans="1:8" ht="16.2" thickBot="1" x14ac:dyDescent="0.35">
      <c r="A1" s="26" t="s">
        <v>654</v>
      </c>
      <c r="B1" s="175" t="s">
        <v>690</v>
      </c>
      <c r="C1" s="176"/>
      <c r="D1" s="176"/>
      <c r="E1" s="176"/>
      <c r="F1" s="177"/>
    </row>
    <row r="2" spans="1:8" x14ac:dyDescent="0.3">
      <c r="B2" s="20" t="s">
        <v>2</v>
      </c>
      <c r="C2" t="s">
        <v>905</v>
      </c>
      <c r="G2" s="117"/>
      <c r="H2" s="68" t="s">
        <v>697</v>
      </c>
    </row>
    <row r="3" spans="1:8" s="3" customFormat="1" x14ac:dyDescent="0.3">
      <c r="A3" s="28"/>
      <c r="B3" s="178" t="str">
        <f xml:space="preserve"> "Group Name: " &amp; $A$1&amp; " - " &amp; $B$1</f>
        <v>Group Name: PTST - Pile load testing general and summary</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x14ac:dyDescent="0.3">
      <c r="A6" s="27" t="s">
        <v>100</v>
      </c>
      <c r="B6" s="14" t="s">
        <v>45</v>
      </c>
      <c r="C6" s="15" t="str">
        <f t="shared" ref="C6" si="0">$A$1&amp;"_"&amp;A6</f>
        <v>PTST_REF</v>
      </c>
      <c r="D6" s="21"/>
      <c r="E6" s="14" t="s">
        <v>51</v>
      </c>
      <c r="F6" s="15" t="s">
        <v>696</v>
      </c>
      <c r="G6" s="22" t="s">
        <v>650</v>
      </c>
      <c r="H6" s="30" t="s">
        <v>695</v>
      </c>
    </row>
    <row r="7" spans="1:8" ht="28.8" x14ac:dyDescent="0.3">
      <c r="A7" s="27" t="s">
        <v>36</v>
      </c>
      <c r="B7" s="14"/>
      <c r="C7" s="15" t="str">
        <f t="shared" ref="C7:C12" si="1">$A$1&amp;"_"&amp;A7</f>
        <v>PTST_STAR</v>
      </c>
      <c r="D7" s="21" t="s">
        <v>62</v>
      </c>
      <c r="E7" s="14" t="s">
        <v>63</v>
      </c>
      <c r="F7" s="15" t="s">
        <v>655</v>
      </c>
      <c r="G7" s="16" t="s">
        <v>65</v>
      </c>
    </row>
    <row r="8" spans="1:8" ht="28.8" x14ac:dyDescent="0.3">
      <c r="A8" s="27" t="s">
        <v>64</v>
      </c>
      <c r="B8" s="14"/>
      <c r="C8" s="15" t="str">
        <f t="shared" si="1"/>
        <v>PTST_END</v>
      </c>
      <c r="D8" s="21" t="s">
        <v>62</v>
      </c>
      <c r="E8" s="14" t="s">
        <v>63</v>
      </c>
      <c r="F8" s="15" t="s">
        <v>656</v>
      </c>
      <c r="G8" s="16" t="s">
        <v>66</v>
      </c>
    </row>
    <row r="9" spans="1:8" x14ac:dyDescent="0.3">
      <c r="A9" s="27" t="s">
        <v>57</v>
      </c>
      <c r="B9" s="14"/>
      <c r="C9" s="15" t="str">
        <f t="shared" si="1"/>
        <v>PTST_TYPE</v>
      </c>
      <c r="D9" s="21"/>
      <c r="E9" s="23" t="s">
        <v>58</v>
      </c>
      <c r="F9" s="15" t="s">
        <v>660</v>
      </c>
      <c r="G9" s="15" t="s">
        <v>661</v>
      </c>
    </row>
    <row r="10" spans="1:8" x14ac:dyDescent="0.3">
      <c r="A10" s="27" t="s">
        <v>663</v>
      </c>
      <c r="B10" s="14"/>
      <c r="C10" s="15" t="str">
        <f t="shared" si="1"/>
        <v>PTST_TYPO</v>
      </c>
      <c r="D10" s="21"/>
      <c r="E10" s="23" t="s">
        <v>58</v>
      </c>
      <c r="F10" s="15" t="s">
        <v>666</v>
      </c>
      <c r="G10" s="15" t="s">
        <v>667</v>
      </c>
    </row>
    <row r="11" spans="1:8" x14ac:dyDescent="0.3">
      <c r="A11" s="27" t="s">
        <v>664</v>
      </c>
      <c r="B11" s="14"/>
      <c r="C11" s="15" t="str">
        <f t="shared" si="1"/>
        <v>PTST_TYPL</v>
      </c>
      <c r="D11" s="21"/>
      <c r="E11" s="23" t="s">
        <v>58</v>
      </c>
      <c r="F11" s="15" t="s">
        <v>662</v>
      </c>
      <c r="G11" s="15" t="s">
        <v>657</v>
      </c>
    </row>
    <row r="12" spans="1:8" x14ac:dyDescent="0.3">
      <c r="A12" s="27" t="s">
        <v>658</v>
      </c>
      <c r="B12" s="14"/>
      <c r="C12" s="15" t="str">
        <f t="shared" si="1"/>
        <v>PTST_TDTL</v>
      </c>
      <c r="D12" s="21"/>
      <c r="E12" s="32" t="s">
        <v>51</v>
      </c>
      <c r="F12" s="15" t="s">
        <v>659</v>
      </c>
      <c r="G12" s="15" t="s">
        <v>665</v>
      </c>
    </row>
    <row r="13" spans="1:8" x14ac:dyDescent="0.3">
      <c r="A13" s="27" t="s">
        <v>671</v>
      </c>
      <c r="B13" s="14"/>
      <c r="C13" s="15" t="str">
        <f t="shared" ref="C13:C14" si="2">$A$1&amp;"_"&amp;A13</f>
        <v>PTST_DVL</v>
      </c>
      <c r="D13" s="21" t="s">
        <v>157</v>
      </c>
      <c r="E13" s="32" t="s">
        <v>54</v>
      </c>
      <c r="F13" s="15" t="s">
        <v>669</v>
      </c>
      <c r="G13" s="44" t="s">
        <v>673</v>
      </c>
    </row>
    <row r="14" spans="1:8" x14ac:dyDescent="0.3">
      <c r="A14" s="27" t="s">
        <v>672</v>
      </c>
      <c r="B14" s="14"/>
      <c r="C14" s="15" t="str">
        <f t="shared" si="2"/>
        <v>PTST_REPA</v>
      </c>
      <c r="D14" s="21" t="s">
        <v>157</v>
      </c>
      <c r="E14" s="32" t="s">
        <v>54</v>
      </c>
      <c r="F14" s="15" t="s">
        <v>670</v>
      </c>
      <c r="G14" s="44" t="s">
        <v>674</v>
      </c>
    </row>
    <row r="15" spans="1:8" s="4" customFormat="1" x14ac:dyDescent="0.3">
      <c r="A15" s="31" t="s">
        <v>676</v>
      </c>
      <c r="B15" s="32"/>
      <c r="C15" s="15" t="str">
        <f t="shared" ref="C15:C25" si="3">$A$1&amp;"_"&amp;A15</f>
        <v>PTST_MAXR</v>
      </c>
      <c r="D15" s="21" t="s">
        <v>157</v>
      </c>
      <c r="E15" s="32" t="s">
        <v>54</v>
      </c>
      <c r="F15" s="33" t="s">
        <v>668</v>
      </c>
      <c r="G15" s="138" t="s">
        <v>675</v>
      </c>
      <c r="H15" s="31"/>
    </row>
    <row r="16" spans="1:8" s="4" customFormat="1" x14ac:dyDescent="0.3">
      <c r="A16" s="31" t="s">
        <v>683</v>
      </c>
      <c r="B16" s="32"/>
      <c r="C16" s="15" t="str">
        <f t="shared" si="3"/>
        <v>PTST_MAX1</v>
      </c>
      <c r="D16" s="32" t="s">
        <v>53</v>
      </c>
      <c r="E16" s="32" t="s">
        <v>41</v>
      </c>
      <c r="F16" s="33" t="s">
        <v>677</v>
      </c>
      <c r="G16" s="33"/>
      <c r="H16" s="31"/>
    </row>
    <row r="17" spans="1:8" s="4" customFormat="1" x14ac:dyDescent="0.3">
      <c r="A17" s="31" t="s">
        <v>684</v>
      </c>
      <c r="B17" s="32"/>
      <c r="C17" s="15" t="str">
        <f t="shared" si="3"/>
        <v>PTST_RES1</v>
      </c>
      <c r="D17" s="32" t="s">
        <v>53</v>
      </c>
      <c r="E17" s="32" t="s">
        <v>41</v>
      </c>
      <c r="F17" s="33" t="s">
        <v>679</v>
      </c>
      <c r="G17" s="33"/>
      <c r="H17" s="31"/>
    </row>
    <row r="18" spans="1:8" s="4" customFormat="1" x14ac:dyDescent="0.3">
      <c r="A18" s="31" t="s">
        <v>685</v>
      </c>
      <c r="B18" s="32"/>
      <c r="C18" s="15" t="str">
        <f t="shared" si="3"/>
        <v>PTST_MAX2</v>
      </c>
      <c r="D18" s="32" t="s">
        <v>53</v>
      </c>
      <c r="E18" s="32" t="s">
        <v>41</v>
      </c>
      <c r="F18" s="33" t="s">
        <v>678</v>
      </c>
      <c r="G18" s="33"/>
      <c r="H18" s="31"/>
    </row>
    <row r="19" spans="1:8" s="4" customFormat="1" x14ac:dyDescent="0.3">
      <c r="A19" s="31" t="s">
        <v>686</v>
      </c>
      <c r="B19" s="32"/>
      <c r="C19" s="15" t="str">
        <f t="shared" si="3"/>
        <v>PTST_RES2</v>
      </c>
      <c r="D19" s="32" t="s">
        <v>53</v>
      </c>
      <c r="E19" s="32" t="s">
        <v>41</v>
      </c>
      <c r="F19" s="33" t="s">
        <v>680</v>
      </c>
      <c r="G19" s="33"/>
      <c r="H19" s="31"/>
    </row>
    <row r="20" spans="1:8" s="4" customFormat="1" x14ac:dyDescent="0.3">
      <c r="A20" s="31" t="s">
        <v>687</v>
      </c>
      <c r="B20" s="32"/>
      <c r="C20" s="15" t="str">
        <f t="shared" si="3"/>
        <v>PTST_MAXL</v>
      </c>
      <c r="D20" s="21" t="s">
        <v>157</v>
      </c>
      <c r="E20" s="32" t="s">
        <v>54</v>
      </c>
      <c r="F20" s="67" t="s">
        <v>691</v>
      </c>
      <c r="G20" s="33"/>
      <c r="H20" s="119" t="s">
        <v>681</v>
      </c>
    </row>
    <row r="21" spans="1:8" s="4" customFormat="1" x14ac:dyDescent="0.3">
      <c r="A21" s="31" t="s">
        <v>688</v>
      </c>
      <c r="B21" s="32"/>
      <c r="C21" s="15" t="str">
        <f t="shared" si="3"/>
        <v>PTST_MAX3</v>
      </c>
      <c r="D21" s="32" t="s">
        <v>53</v>
      </c>
      <c r="E21" s="32" t="s">
        <v>41</v>
      </c>
      <c r="F21" s="33" t="s">
        <v>692</v>
      </c>
      <c r="G21" s="33"/>
      <c r="H21" s="31"/>
    </row>
    <row r="22" spans="1:8" x14ac:dyDescent="0.3">
      <c r="A22" s="27" t="s">
        <v>689</v>
      </c>
      <c r="B22" s="14"/>
      <c r="C22" s="15" t="str">
        <f t="shared" si="3"/>
        <v>PTST_RES3</v>
      </c>
      <c r="D22" s="32" t="s">
        <v>53</v>
      </c>
      <c r="E22" s="32" t="s">
        <v>41</v>
      </c>
      <c r="F22" s="33" t="s">
        <v>682</v>
      </c>
      <c r="G22" s="16"/>
    </row>
    <row r="23" spans="1:8" s="3" customFormat="1" x14ac:dyDescent="0.3">
      <c r="A23" s="27" t="s">
        <v>716</v>
      </c>
      <c r="B23" s="14"/>
      <c r="C23" s="15" t="str">
        <f t="shared" si="3"/>
        <v>PTST_ORG</v>
      </c>
      <c r="D23" s="14"/>
      <c r="E23" s="72" t="s">
        <v>51</v>
      </c>
      <c r="F23" s="15" t="s">
        <v>649</v>
      </c>
      <c r="G23" s="16" t="s">
        <v>648</v>
      </c>
      <c r="H23" s="30"/>
    </row>
    <row r="24" spans="1:8" x14ac:dyDescent="0.3">
      <c r="A24" s="27" t="s">
        <v>614</v>
      </c>
      <c r="B24" s="14"/>
      <c r="C24" s="15" t="str">
        <f t="shared" si="3"/>
        <v>PTST_BY</v>
      </c>
      <c r="D24" s="14"/>
      <c r="E24" s="14" t="s">
        <v>51</v>
      </c>
      <c r="F24" s="15" t="s">
        <v>647</v>
      </c>
      <c r="G24" s="16" t="s">
        <v>363</v>
      </c>
    </row>
    <row r="25" spans="1:8" x14ac:dyDescent="0.3">
      <c r="A25" s="27" t="s">
        <v>84</v>
      </c>
      <c r="B25" s="14"/>
      <c r="C25" s="15" t="str">
        <f t="shared" si="3"/>
        <v>PTST_REM</v>
      </c>
      <c r="D25" s="14"/>
      <c r="E25" s="14" t="s">
        <v>51</v>
      </c>
      <c r="F25" s="15" t="s">
        <v>717</v>
      </c>
      <c r="G25" s="16"/>
    </row>
    <row r="26" spans="1:8" x14ac:dyDescent="0.3">
      <c r="B26" s="14"/>
      <c r="C26" s="15" t="s">
        <v>85</v>
      </c>
      <c r="D26" s="14"/>
      <c r="E26" s="14" t="s">
        <v>51</v>
      </c>
      <c r="F26" s="15" t="s">
        <v>86</v>
      </c>
      <c r="G26" s="16" t="s">
        <v>454</v>
      </c>
    </row>
    <row r="27" spans="1:8" x14ac:dyDescent="0.3">
      <c r="F27" s="6"/>
      <c r="G27" s="6"/>
    </row>
    <row r="28" spans="1:8" s="30" customFormat="1" x14ac:dyDescent="0.3">
      <c r="A28" s="27"/>
      <c r="B28" s="9" t="s">
        <v>42</v>
      </c>
      <c r="C28"/>
      <c r="D28" s="6"/>
      <c r="E28" s="6"/>
      <c r="F28" s="6"/>
      <c r="G28" s="6"/>
    </row>
    <row r="29" spans="1:8" s="30" customFormat="1" x14ac:dyDescent="0.3">
      <c r="A29" s="27"/>
      <c r="B29" s="185" t="s">
        <v>47</v>
      </c>
      <c r="C29" s="185"/>
      <c r="D29" s="185"/>
      <c r="E29" s="185"/>
      <c r="F29" s="185"/>
      <c r="G29" s="185"/>
    </row>
    <row r="30" spans="1:8" s="30" customFormat="1" x14ac:dyDescent="0.3">
      <c r="A30" s="27"/>
      <c r="B30" s="181"/>
      <c r="C30" s="181"/>
      <c r="D30" s="181"/>
      <c r="E30" s="181"/>
      <c r="F30" s="181"/>
      <c r="G30" s="181"/>
    </row>
    <row r="31" spans="1:8" s="30" customFormat="1" x14ac:dyDescent="0.3">
      <c r="A31" s="27"/>
      <c r="B31" s="31"/>
      <c r="C31"/>
      <c r="D31" s="6"/>
      <c r="E31" s="6"/>
      <c r="F31"/>
      <c r="G31" s="134"/>
    </row>
  </sheetData>
  <mergeCells count="5">
    <mergeCell ref="B1:F1"/>
    <mergeCell ref="B3:G3"/>
    <mergeCell ref="D4:E4"/>
    <mergeCell ref="B29:G29"/>
    <mergeCell ref="B30:G30"/>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33"/>
  <sheetViews>
    <sheetView workbookViewId="0">
      <selection activeCell="D23" sqref="D2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135" customWidth="1"/>
    <col min="8" max="8" width="43.33203125" style="31" customWidth="1"/>
  </cols>
  <sheetData>
    <row r="1" spans="1:8" ht="16.2" thickBot="1" x14ac:dyDescent="0.35">
      <c r="A1" s="26" t="s">
        <v>693</v>
      </c>
      <c r="B1" s="175" t="s">
        <v>694</v>
      </c>
      <c r="C1" s="176"/>
      <c r="D1" s="176"/>
      <c r="E1" s="176"/>
      <c r="F1" s="177"/>
      <c r="G1" s="117"/>
      <c r="H1" s="31" t="s">
        <v>719</v>
      </c>
    </row>
    <row r="2" spans="1:8" x14ac:dyDescent="0.3">
      <c r="B2" s="20" t="s">
        <v>2</v>
      </c>
      <c r="C2" t="s">
        <v>912</v>
      </c>
      <c r="H2" s="31" t="s">
        <v>718</v>
      </c>
    </row>
    <row r="3" spans="1:8" s="3" customFormat="1" x14ac:dyDescent="0.3">
      <c r="A3" s="28"/>
      <c r="B3" s="178" t="str">
        <f xml:space="preserve"> "Group Name: " &amp; $A$1&amp; " - " &amp; $B$1</f>
        <v>Group Name: PTLS - Pile test load and settlement</v>
      </c>
      <c r="C3" s="178"/>
      <c r="D3" s="178"/>
      <c r="E3" s="178"/>
      <c r="F3" s="178"/>
      <c r="G3" s="178"/>
      <c r="H3" s="31"/>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x14ac:dyDescent="0.3">
      <c r="B6" s="14" t="s">
        <v>45</v>
      </c>
      <c r="C6" s="15" t="str">
        <f>PTST!C6</f>
        <v>PTST_REF</v>
      </c>
      <c r="D6" s="15"/>
      <c r="E6" s="14" t="str">
        <f>PTST!E6</f>
        <v>X</v>
      </c>
      <c r="F6" s="15" t="str">
        <f>PTST!F6</f>
        <v>Pile/test reference</v>
      </c>
      <c r="G6" s="15" t="str">
        <f>PTST!G6</f>
        <v>1</v>
      </c>
    </row>
    <row r="7" spans="1:8" s="125" customFormat="1" ht="28.8" x14ac:dyDescent="0.3">
      <c r="A7" s="123" t="s">
        <v>337</v>
      </c>
      <c r="B7" s="82" t="s">
        <v>45</v>
      </c>
      <c r="C7" s="15" t="str">
        <f t="shared" ref="C7" si="0">$A$1&amp;"_"&amp;A7</f>
        <v>PTLS_DTIM</v>
      </c>
      <c r="D7" s="21" t="s">
        <v>62</v>
      </c>
      <c r="E7" s="14" t="s">
        <v>63</v>
      </c>
      <c r="F7" s="15" t="s">
        <v>560</v>
      </c>
      <c r="G7" s="16" t="s">
        <v>65</v>
      </c>
      <c r="H7" s="127"/>
    </row>
    <row r="8" spans="1:8" s="125" customFormat="1" x14ac:dyDescent="0.3">
      <c r="A8" s="123" t="s">
        <v>145</v>
      </c>
      <c r="B8" s="82"/>
      <c r="C8" s="57" t="str">
        <f t="shared" ref="C8:C21" si="1">$A$1&amp;"_"&amp;A8</f>
        <v>PTLS_LOAD</v>
      </c>
      <c r="D8" s="82" t="s">
        <v>157</v>
      </c>
      <c r="E8" s="121" t="s">
        <v>54</v>
      </c>
      <c r="F8" s="57" t="s">
        <v>720</v>
      </c>
      <c r="G8" s="126" t="s">
        <v>698</v>
      </c>
      <c r="H8" s="127"/>
    </row>
    <row r="9" spans="1:8" s="131" customFormat="1" x14ac:dyDescent="0.3">
      <c r="A9" s="124" t="s">
        <v>722</v>
      </c>
      <c r="B9" s="84"/>
      <c r="C9" s="129" t="str">
        <f t="shared" si="1"/>
        <v>PTLS_LOA1</v>
      </c>
      <c r="D9" s="84" t="s">
        <v>157</v>
      </c>
      <c r="E9" s="140" t="s">
        <v>68</v>
      </c>
      <c r="F9" s="129" t="s">
        <v>726</v>
      </c>
      <c r="G9" s="141"/>
      <c r="H9" s="124"/>
    </row>
    <row r="10" spans="1:8" s="131" customFormat="1" x14ac:dyDescent="0.3">
      <c r="A10" s="124" t="s">
        <v>723</v>
      </c>
      <c r="B10" s="84"/>
      <c r="C10" s="129" t="str">
        <f t="shared" si="1"/>
        <v>PTLS_LOA2</v>
      </c>
      <c r="D10" s="84" t="s">
        <v>157</v>
      </c>
      <c r="E10" s="140" t="s">
        <v>68</v>
      </c>
      <c r="F10" s="129" t="s">
        <v>727</v>
      </c>
      <c r="G10" s="141"/>
      <c r="H10" s="124"/>
    </row>
    <row r="11" spans="1:8" s="131" customFormat="1" x14ac:dyDescent="0.3">
      <c r="A11" s="124" t="s">
        <v>724</v>
      </c>
      <c r="B11" s="84"/>
      <c r="C11" s="129" t="str">
        <f t="shared" si="1"/>
        <v>PTLS_LOA3</v>
      </c>
      <c r="D11" s="84" t="s">
        <v>157</v>
      </c>
      <c r="E11" s="140" t="s">
        <v>68</v>
      </c>
      <c r="F11" s="129" t="s">
        <v>728</v>
      </c>
      <c r="G11" s="141"/>
      <c r="H11" s="124"/>
    </row>
    <row r="12" spans="1:8" s="131" customFormat="1" x14ac:dyDescent="0.3">
      <c r="A12" s="124" t="s">
        <v>725</v>
      </c>
      <c r="B12" s="84"/>
      <c r="C12" s="129" t="str">
        <f t="shared" si="1"/>
        <v>PTLS_LOA4</v>
      </c>
      <c r="D12" s="84" t="s">
        <v>157</v>
      </c>
      <c r="E12" s="140" t="s">
        <v>68</v>
      </c>
      <c r="F12" s="129" t="s">
        <v>729</v>
      </c>
      <c r="G12" s="141"/>
      <c r="H12" s="124"/>
    </row>
    <row r="13" spans="1:8" s="131" customFormat="1" x14ac:dyDescent="0.3">
      <c r="A13" s="124" t="s">
        <v>721</v>
      </c>
      <c r="B13" s="84"/>
      <c r="C13" s="129" t="str">
        <f t="shared" si="1"/>
        <v>PTLS_MOVE</v>
      </c>
      <c r="D13" s="84" t="s">
        <v>53</v>
      </c>
      <c r="E13" s="84" t="s">
        <v>41</v>
      </c>
      <c r="F13" s="129" t="s">
        <v>715</v>
      </c>
      <c r="G13" s="130"/>
      <c r="H13" s="124"/>
    </row>
    <row r="14" spans="1:8" s="131" customFormat="1" x14ac:dyDescent="0.3">
      <c r="A14" s="124" t="s">
        <v>705</v>
      </c>
      <c r="B14" s="84"/>
      <c r="C14" s="129" t="str">
        <f t="shared" si="1"/>
        <v>PTLS_MOV1</v>
      </c>
      <c r="D14" s="84" t="s">
        <v>53</v>
      </c>
      <c r="E14" s="84" t="s">
        <v>263</v>
      </c>
      <c r="F14" s="129" t="s">
        <v>699</v>
      </c>
      <c r="G14" s="130"/>
      <c r="H14" s="124"/>
    </row>
    <row r="15" spans="1:8" s="131" customFormat="1" x14ac:dyDescent="0.3">
      <c r="A15" s="124" t="s">
        <v>706</v>
      </c>
      <c r="B15" s="84"/>
      <c r="C15" s="129" t="str">
        <f t="shared" si="1"/>
        <v>PTLS_MOV2</v>
      </c>
      <c r="D15" s="84" t="s">
        <v>53</v>
      </c>
      <c r="E15" s="84" t="s">
        <v>263</v>
      </c>
      <c r="F15" s="129" t="s">
        <v>700</v>
      </c>
      <c r="G15" s="130"/>
      <c r="H15" s="124"/>
    </row>
    <row r="16" spans="1:8" s="131" customFormat="1" x14ac:dyDescent="0.3">
      <c r="A16" s="124" t="s">
        <v>707</v>
      </c>
      <c r="B16" s="84"/>
      <c r="C16" s="129" t="str">
        <f t="shared" si="1"/>
        <v>PTLS_MOV3</v>
      </c>
      <c r="D16" s="84" t="s">
        <v>53</v>
      </c>
      <c r="E16" s="84" t="s">
        <v>263</v>
      </c>
      <c r="F16" s="129" t="s">
        <v>701</v>
      </c>
      <c r="G16" s="130"/>
      <c r="H16" s="68" t="s">
        <v>704</v>
      </c>
    </row>
    <row r="17" spans="1:8" s="131" customFormat="1" x14ac:dyDescent="0.3">
      <c r="A17" s="124" t="s">
        <v>708</v>
      </c>
      <c r="B17" s="84"/>
      <c r="C17" s="129" t="str">
        <f t="shared" si="1"/>
        <v>PTLS_MOV4</v>
      </c>
      <c r="D17" s="84" t="s">
        <v>53</v>
      </c>
      <c r="E17" s="84" t="s">
        <v>263</v>
      </c>
      <c r="F17" s="129" t="s">
        <v>702</v>
      </c>
      <c r="G17" s="130"/>
      <c r="H17" s="68" t="s">
        <v>703</v>
      </c>
    </row>
    <row r="18" spans="1:8" s="131" customFormat="1" x14ac:dyDescent="0.3">
      <c r="A18" s="124" t="s">
        <v>709</v>
      </c>
      <c r="B18" s="84"/>
      <c r="C18" s="129" t="str">
        <f t="shared" si="1"/>
        <v>PTLS_MRAT</v>
      </c>
      <c r="D18" s="84" t="s">
        <v>711</v>
      </c>
      <c r="E18" s="84" t="s">
        <v>41</v>
      </c>
      <c r="F18" s="129" t="s">
        <v>710</v>
      </c>
      <c r="G18" s="130"/>
      <c r="H18" s="124"/>
    </row>
    <row r="19" spans="1:8" s="131" customFormat="1" x14ac:dyDescent="0.3">
      <c r="A19" s="124" t="s">
        <v>712</v>
      </c>
      <c r="B19" s="84"/>
      <c r="C19" s="129" t="str">
        <f t="shared" si="1"/>
        <v>PTLS_TEMP</v>
      </c>
      <c r="D19" s="140" t="s">
        <v>713</v>
      </c>
      <c r="E19" s="84" t="s">
        <v>68</v>
      </c>
      <c r="F19" s="129" t="s">
        <v>714</v>
      </c>
      <c r="G19" s="130"/>
      <c r="H19" s="124"/>
    </row>
    <row r="20" spans="1:8" s="116" customFormat="1" x14ac:dyDescent="0.3">
      <c r="A20" s="112"/>
      <c r="B20" s="113"/>
      <c r="C20" s="114" t="str">
        <f t="shared" si="1"/>
        <v>PTLS_</v>
      </c>
      <c r="D20" s="113"/>
      <c r="E20" s="113"/>
      <c r="F20" s="15"/>
      <c r="G20" s="115"/>
      <c r="H20" s="127"/>
    </row>
    <row r="21" spans="1:8" s="125" customFormat="1" x14ac:dyDescent="0.3">
      <c r="A21" s="123" t="s">
        <v>84</v>
      </c>
      <c r="B21" s="82"/>
      <c r="C21" s="57" t="str">
        <f t="shared" si="1"/>
        <v>PTLS_REM</v>
      </c>
      <c r="D21" s="82"/>
      <c r="E21" s="82"/>
      <c r="F21" s="57" t="s">
        <v>2</v>
      </c>
      <c r="G21" s="108"/>
      <c r="H21" s="127"/>
    </row>
    <row r="22" spans="1:8" x14ac:dyDescent="0.3">
      <c r="B22" s="14"/>
      <c r="C22" s="15" t="s">
        <v>85</v>
      </c>
      <c r="D22" s="14"/>
      <c r="E22" s="14" t="s">
        <v>51</v>
      </c>
      <c r="F22" s="15" t="s">
        <v>590</v>
      </c>
      <c r="G22" s="16" t="s">
        <v>96</v>
      </c>
    </row>
    <row r="24" spans="1:8" x14ac:dyDescent="0.3">
      <c r="B24" s="9" t="s">
        <v>42</v>
      </c>
    </row>
    <row r="25" spans="1:8" x14ac:dyDescent="0.3">
      <c r="B25" s="180" t="s">
        <v>47</v>
      </c>
      <c r="C25" s="180"/>
      <c r="D25" s="180"/>
      <c r="E25" s="180"/>
      <c r="F25" s="180"/>
      <c r="G25" s="180"/>
    </row>
    <row r="26" spans="1:8" x14ac:dyDescent="0.3">
      <c r="B26" s="184" t="s">
        <v>533</v>
      </c>
      <c r="C26" s="184"/>
      <c r="D26" s="184"/>
      <c r="E26" s="184"/>
      <c r="F26" s="184"/>
      <c r="G26" s="184"/>
    </row>
    <row r="27" spans="1:8" x14ac:dyDescent="0.3">
      <c r="B27" s="119" t="s">
        <v>536</v>
      </c>
      <c r="C27" s="2"/>
      <c r="D27" s="120"/>
      <c r="E27" s="120"/>
      <c r="F27" s="2"/>
    </row>
    <row r="29" spans="1:8" x14ac:dyDescent="0.3">
      <c r="C29" t="s">
        <v>16</v>
      </c>
      <c r="D29" t="s">
        <v>17</v>
      </c>
      <c r="E29" t="s">
        <v>5</v>
      </c>
      <c r="G29" t="s">
        <v>20</v>
      </c>
    </row>
    <row r="30" spans="1:8" x14ac:dyDescent="0.3">
      <c r="D30" t="s">
        <v>19</v>
      </c>
      <c r="E30" t="s">
        <v>18</v>
      </c>
      <c r="G30" t="s">
        <v>21</v>
      </c>
    </row>
    <row r="31" spans="1:8" x14ac:dyDescent="0.3">
      <c r="D31" t="s">
        <v>22</v>
      </c>
      <c r="E31" t="s">
        <v>23</v>
      </c>
      <c r="G31"/>
    </row>
    <row r="32" spans="1:8" s="31" customFormat="1" x14ac:dyDescent="0.3">
      <c r="A32" s="27"/>
      <c r="B32" s="6"/>
      <c r="C32"/>
      <c r="D32" t="s">
        <v>24</v>
      </c>
      <c r="E32" t="s">
        <v>25</v>
      </c>
      <c r="F32"/>
      <c r="G32"/>
    </row>
    <row r="33" spans="1:7" s="31" customFormat="1" x14ac:dyDescent="0.3">
      <c r="A33" s="27"/>
      <c r="B33" s="6"/>
      <c r="C33"/>
      <c r="D33" t="s">
        <v>11</v>
      </c>
      <c r="E33" t="s">
        <v>26</v>
      </c>
      <c r="F33"/>
      <c r="G33"/>
    </row>
  </sheetData>
  <mergeCells count="5">
    <mergeCell ref="B1:F1"/>
    <mergeCell ref="B3:G3"/>
    <mergeCell ref="D4:E4"/>
    <mergeCell ref="B25:G25"/>
    <mergeCell ref="B26:G26"/>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26"/>
  <sheetViews>
    <sheetView workbookViewId="0">
      <selection activeCell="B24" sqref="B24"/>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135" customWidth="1"/>
    <col min="8" max="8" width="43.33203125" style="31" customWidth="1"/>
  </cols>
  <sheetData>
    <row r="1" spans="1:8" ht="16.2" thickBot="1" x14ac:dyDescent="0.35">
      <c r="A1" s="26" t="s">
        <v>732</v>
      </c>
      <c r="B1" s="175" t="s">
        <v>730</v>
      </c>
      <c r="C1" s="176"/>
      <c r="D1" s="176"/>
      <c r="E1" s="176"/>
      <c r="F1" s="177"/>
      <c r="G1" s="117" t="s">
        <v>744</v>
      </c>
    </row>
    <row r="2" spans="1:8" x14ac:dyDescent="0.3">
      <c r="B2" s="20" t="s">
        <v>2</v>
      </c>
      <c r="C2" t="s">
        <v>913</v>
      </c>
      <c r="H2" s="31" t="s">
        <v>733</v>
      </c>
    </row>
    <row r="3" spans="1:8" s="3" customFormat="1" x14ac:dyDescent="0.3">
      <c r="A3" s="28"/>
      <c r="B3" s="178" t="str">
        <f xml:space="preserve"> "Group Name: " &amp; $A$1&amp; " - " &amp; $B$1</f>
        <v>Group Name: PTIR - Pile test instrumentation reading</v>
      </c>
      <c r="C3" s="178"/>
      <c r="D3" s="178"/>
      <c r="E3" s="178"/>
      <c r="F3" s="178"/>
      <c r="G3" s="178"/>
      <c r="H3" s="31" t="s">
        <v>734</v>
      </c>
    </row>
    <row r="4" spans="1:8" x14ac:dyDescent="0.3">
      <c r="A4" s="29"/>
      <c r="B4" s="17" t="s">
        <v>32</v>
      </c>
      <c r="C4" s="18" t="s">
        <v>33</v>
      </c>
      <c r="D4" s="179" t="s">
        <v>56</v>
      </c>
      <c r="E4" s="179"/>
      <c r="F4" s="18" t="s">
        <v>38</v>
      </c>
      <c r="G4" s="19" t="s">
        <v>39</v>
      </c>
      <c r="H4" s="4" t="s">
        <v>736</v>
      </c>
    </row>
    <row r="5" spans="1:8" x14ac:dyDescent="0.3">
      <c r="A5" s="29"/>
      <c r="B5" s="14" t="s">
        <v>45</v>
      </c>
      <c r="C5" s="11" t="str">
        <f>ELEM!C5</f>
        <v>ELEM_ID</v>
      </c>
      <c r="D5" s="11"/>
      <c r="E5" s="8" t="str">
        <f>ELEM!E5</f>
        <v>ID</v>
      </c>
      <c r="F5" s="11" t="str">
        <f>ELEM!F5</f>
        <v>Pile/wall element reference</v>
      </c>
      <c r="G5" s="11" t="str">
        <f>ELEM!G5</f>
        <v>P001</v>
      </c>
      <c r="H5" s="31" t="s">
        <v>735</v>
      </c>
    </row>
    <row r="6" spans="1:8" x14ac:dyDescent="0.3">
      <c r="B6" s="14" t="s">
        <v>45</v>
      </c>
      <c r="C6" s="15" t="str">
        <f>PTST!C6</f>
        <v>PTST_REF</v>
      </c>
      <c r="D6" s="15"/>
      <c r="E6" s="14" t="str">
        <f>PTST!E6</f>
        <v>X</v>
      </c>
      <c r="F6" s="15" t="str">
        <f>PTST!F6</f>
        <v>Pile/test reference</v>
      </c>
      <c r="G6" s="15" t="str">
        <f>PTST!G6</f>
        <v>1</v>
      </c>
    </row>
    <row r="7" spans="1:8" x14ac:dyDescent="0.3">
      <c r="A7" s="29"/>
      <c r="B7" s="14" t="s">
        <v>45</v>
      </c>
      <c r="C7" s="15" t="str">
        <f>INST!C6</f>
        <v>INST_TYPE</v>
      </c>
      <c r="D7" s="15"/>
      <c r="E7" s="14" t="str">
        <f>INST!E6</f>
        <v>PA</v>
      </c>
      <c r="F7" s="15" t="str">
        <f>INST!F6</f>
        <v>Instrument/installation general type</v>
      </c>
      <c r="G7" s="15" t="str">
        <f>INST!G6</f>
        <v>VWSG</v>
      </c>
      <c r="H7" s="31" t="s">
        <v>745</v>
      </c>
    </row>
    <row r="8" spans="1:8" x14ac:dyDescent="0.3">
      <c r="A8" s="29"/>
      <c r="B8" s="14" t="s">
        <v>45</v>
      </c>
      <c r="C8" s="15" t="str">
        <f>INST!C7</f>
        <v>INST_REF</v>
      </c>
      <c r="D8" s="15"/>
      <c r="E8" s="14" t="str">
        <f>INST!E7</f>
        <v>X</v>
      </c>
      <c r="F8" s="15" t="str">
        <f>INST!F7</f>
        <v>Instrument/installation reference</v>
      </c>
      <c r="G8" s="15" t="str">
        <f>INST!G7</f>
        <v>4</v>
      </c>
      <c r="H8" s="31" t="s">
        <v>745</v>
      </c>
    </row>
    <row r="9" spans="1:8" s="125" customFormat="1" ht="28.8" x14ac:dyDescent="0.3">
      <c r="A9" s="123" t="s">
        <v>337</v>
      </c>
      <c r="B9" s="82" t="s">
        <v>45</v>
      </c>
      <c r="C9" s="15" t="str">
        <f t="shared" ref="C9:C14" si="0">$A$1&amp;"_"&amp;A9</f>
        <v>PTIR_DTIM</v>
      </c>
      <c r="D9" s="21" t="s">
        <v>62</v>
      </c>
      <c r="E9" s="14" t="s">
        <v>63</v>
      </c>
      <c r="F9" s="15" t="s">
        <v>560</v>
      </c>
      <c r="G9" s="16" t="s">
        <v>65</v>
      </c>
      <c r="H9" s="127"/>
    </row>
    <row r="10" spans="1:8" s="125" customFormat="1" x14ac:dyDescent="0.3">
      <c r="A10" s="123" t="s">
        <v>57</v>
      </c>
      <c r="B10" s="82"/>
      <c r="C10" s="114" t="str">
        <f t="shared" si="0"/>
        <v>PTIR_TYPE</v>
      </c>
      <c r="D10" s="82"/>
      <c r="E10" s="82" t="s">
        <v>58</v>
      </c>
      <c r="F10" s="57" t="s">
        <v>741</v>
      </c>
      <c r="G10" s="126" t="s">
        <v>737</v>
      </c>
      <c r="H10" s="127"/>
    </row>
    <row r="11" spans="1:8" s="145" customFormat="1" x14ac:dyDescent="0.3">
      <c r="A11" s="127" t="s">
        <v>398</v>
      </c>
      <c r="B11" s="83"/>
      <c r="C11" s="128" t="str">
        <f t="shared" si="0"/>
        <v>PTIR_RESL</v>
      </c>
      <c r="D11" s="83"/>
      <c r="E11" s="83" t="s">
        <v>160</v>
      </c>
      <c r="F11" s="128" t="s">
        <v>742</v>
      </c>
      <c r="G11" s="144">
        <v>567</v>
      </c>
      <c r="H11" s="127"/>
    </row>
    <row r="12" spans="1:8" s="145" customFormat="1" x14ac:dyDescent="0.3">
      <c r="A12" s="127" t="s">
        <v>153</v>
      </c>
      <c r="B12" s="83"/>
      <c r="C12" s="128" t="str">
        <f t="shared" si="0"/>
        <v>PTIR_UNIT</v>
      </c>
      <c r="D12" s="83"/>
      <c r="E12" s="83" t="s">
        <v>158</v>
      </c>
      <c r="F12" s="128" t="s">
        <v>743</v>
      </c>
      <c r="G12" s="144" t="s">
        <v>739</v>
      </c>
      <c r="H12" s="127" t="s">
        <v>740</v>
      </c>
    </row>
    <row r="13" spans="1:8" s="131" customFormat="1" x14ac:dyDescent="0.3">
      <c r="A13" s="124"/>
      <c r="B13" s="84"/>
      <c r="C13" s="114" t="str">
        <f t="shared" si="0"/>
        <v>PTIR_</v>
      </c>
      <c r="D13" s="84"/>
      <c r="E13" s="84"/>
      <c r="F13" s="129"/>
      <c r="G13" s="141"/>
      <c r="H13" s="68" t="s">
        <v>738</v>
      </c>
    </row>
    <row r="14" spans="1:8" s="125" customFormat="1" x14ac:dyDescent="0.3">
      <c r="A14" s="123" t="s">
        <v>84</v>
      </c>
      <c r="B14" s="82"/>
      <c r="C14" s="57" t="str">
        <f t="shared" si="0"/>
        <v>PTIR_REM</v>
      </c>
      <c r="D14" s="82"/>
      <c r="E14" s="82"/>
      <c r="F14" s="57" t="s">
        <v>2</v>
      </c>
      <c r="G14" s="108"/>
      <c r="H14" s="127"/>
    </row>
    <row r="15" spans="1:8" x14ac:dyDescent="0.3">
      <c r="B15" s="14"/>
      <c r="C15" s="15" t="s">
        <v>85</v>
      </c>
      <c r="D15" s="14"/>
      <c r="E15" s="14" t="s">
        <v>51</v>
      </c>
      <c r="F15" s="15" t="s">
        <v>590</v>
      </c>
      <c r="G15" s="16" t="s">
        <v>96</v>
      </c>
    </row>
    <row r="17" spans="1:7" x14ac:dyDescent="0.3">
      <c r="B17" s="9" t="s">
        <v>42</v>
      </c>
    </row>
    <row r="18" spans="1:7" x14ac:dyDescent="0.3">
      <c r="B18" s="180" t="s">
        <v>47</v>
      </c>
      <c r="C18" s="180"/>
      <c r="D18" s="180"/>
      <c r="E18" s="180"/>
      <c r="F18" s="180"/>
      <c r="G18" s="180"/>
    </row>
    <row r="19" spans="1:7" x14ac:dyDescent="0.3">
      <c r="B19" s="184" t="s">
        <v>533</v>
      </c>
      <c r="C19" s="184"/>
      <c r="D19" s="184"/>
      <c r="E19" s="184"/>
      <c r="F19" s="184"/>
      <c r="G19" s="184"/>
    </row>
    <row r="20" spans="1:7" x14ac:dyDescent="0.3">
      <c r="B20" s="119" t="s">
        <v>536</v>
      </c>
      <c r="C20" s="2"/>
      <c r="D20" s="120"/>
      <c r="E20" s="120"/>
      <c r="F20" s="2"/>
    </row>
    <row r="22" spans="1:7" x14ac:dyDescent="0.3">
      <c r="D22"/>
      <c r="E22"/>
      <c r="G22"/>
    </row>
    <row r="23" spans="1:7" x14ac:dyDescent="0.3">
      <c r="D23"/>
      <c r="E23"/>
      <c r="G23"/>
    </row>
    <row r="24" spans="1:7" x14ac:dyDescent="0.3">
      <c r="D24"/>
      <c r="E24"/>
      <c r="G24"/>
    </row>
    <row r="25" spans="1:7" s="31" customFormat="1" x14ac:dyDescent="0.3">
      <c r="A25" s="27"/>
      <c r="B25" s="6"/>
      <c r="C25"/>
      <c r="D25"/>
      <c r="E25"/>
      <c r="F25"/>
      <c r="G25"/>
    </row>
    <row r="26" spans="1:7" s="31" customFormat="1" x14ac:dyDescent="0.3">
      <c r="A26" s="27"/>
      <c r="B26" s="6"/>
      <c r="C26"/>
      <c r="D26"/>
      <c r="E26"/>
      <c r="F26"/>
      <c r="G26"/>
    </row>
  </sheetData>
  <mergeCells count="5">
    <mergeCell ref="B1:F1"/>
    <mergeCell ref="B3:G3"/>
    <mergeCell ref="D4:E4"/>
    <mergeCell ref="B18:G18"/>
    <mergeCell ref="B19:G19"/>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16"/>
  <sheetViews>
    <sheetView topLeftCell="A2" workbookViewId="0">
      <selection activeCell="C5" sqref="C5:G5"/>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139" customWidth="1"/>
    <col min="8" max="8" width="43.33203125" style="30" customWidth="1"/>
  </cols>
  <sheetData>
    <row r="1" spans="1:8" ht="16.2" thickBot="1" x14ac:dyDescent="0.35">
      <c r="A1" s="26" t="s">
        <v>757</v>
      </c>
      <c r="B1" s="175" t="s">
        <v>758</v>
      </c>
      <c r="C1" s="176"/>
      <c r="D1" s="176"/>
      <c r="E1" s="176"/>
      <c r="F1" s="177"/>
    </row>
    <row r="2" spans="1:8" x14ac:dyDescent="0.3">
      <c r="B2" s="20" t="s">
        <v>2</v>
      </c>
    </row>
    <row r="3" spans="1:8" s="3" customFormat="1" x14ac:dyDescent="0.3">
      <c r="A3" s="28"/>
      <c r="B3" s="178" t="str">
        <f xml:space="preserve"> "Group Name: " &amp; $A$1&amp; " - " &amp; $B$1</f>
        <v>Group Name: NCRM - Non conformances / remedial action</v>
      </c>
      <c r="C3" s="178"/>
      <c r="D3" s="178"/>
      <c r="E3" s="178"/>
      <c r="F3" s="178"/>
      <c r="G3" s="178"/>
      <c r="H3" s="30"/>
    </row>
    <row r="4" spans="1:8" x14ac:dyDescent="0.3">
      <c r="A4" s="29"/>
      <c r="B4" s="17" t="s">
        <v>32</v>
      </c>
      <c r="C4" s="18" t="s">
        <v>33</v>
      </c>
      <c r="D4" s="179" t="s">
        <v>56</v>
      </c>
      <c r="E4" s="179"/>
      <c r="F4" s="18" t="s">
        <v>38</v>
      </c>
      <c r="G4" s="19" t="s">
        <v>39</v>
      </c>
    </row>
    <row r="5" spans="1:8" x14ac:dyDescent="0.3">
      <c r="A5" s="29"/>
      <c r="B5" s="14" t="s">
        <v>45</v>
      </c>
      <c r="C5" s="11" t="str">
        <f>ELEM!C5</f>
        <v>ELEM_ID</v>
      </c>
      <c r="D5" s="11"/>
      <c r="E5" s="8" t="str">
        <f>ELEM!E5</f>
        <v>ID</v>
      </c>
      <c r="F5" s="11" t="str">
        <f>ELEM!F5</f>
        <v>Pile/wall element reference</v>
      </c>
      <c r="G5" s="11" t="str">
        <f>ELEM!G5</f>
        <v>P001</v>
      </c>
    </row>
    <row r="6" spans="1:8" x14ac:dyDescent="0.3">
      <c r="A6" s="27" t="s">
        <v>208</v>
      </c>
      <c r="B6" s="14" t="s">
        <v>45</v>
      </c>
      <c r="C6" s="15" t="str">
        <f>$A$1&amp;"_"&amp;A6</f>
        <v>NCRM_NCR</v>
      </c>
      <c r="D6" s="14"/>
      <c r="E6" s="14" t="s">
        <v>51</v>
      </c>
      <c r="F6" s="15" t="s">
        <v>759</v>
      </c>
      <c r="G6" s="16" t="s">
        <v>751</v>
      </c>
      <c r="H6" s="30" t="s">
        <v>754</v>
      </c>
    </row>
    <row r="7" spans="1:8" x14ac:dyDescent="0.3">
      <c r="A7" s="27" t="s">
        <v>764</v>
      </c>
      <c r="B7" s="14"/>
      <c r="C7" s="15" t="str">
        <f t="shared" ref="C7:C12" si="0">$A$1&amp;"_"&amp;A7</f>
        <v>NCRM_NCRD</v>
      </c>
      <c r="D7" s="14" t="s">
        <v>637</v>
      </c>
      <c r="E7" s="14" t="s">
        <v>636</v>
      </c>
      <c r="F7" s="15" t="s">
        <v>760</v>
      </c>
      <c r="G7" s="22" t="s">
        <v>761</v>
      </c>
    </row>
    <row r="8" spans="1:8" x14ac:dyDescent="0.3">
      <c r="A8" s="27" t="s">
        <v>746</v>
      </c>
      <c r="B8" s="14"/>
      <c r="C8" s="15" t="str">
        <f t="shared" si="0"/>
        <v>NCRM_DEFT</v>
      </c>
      <c r="D8" s="14"/>
      <c r="E8" s="14" t="s">
        <v>51</v>
      </c>
      <c r="F8" s="15" t="s">
        <v>762</v>
      </c>
      <c r="G8" s="16" t="s">
        <v>755</v>
      </c>
    </row>
    <row r="9" spans="1:8" x14ac:dyDescent="0.3">
      <c r="A9" s="27" t="s">
        <v>747</v>
      </c>
      <c r="B9" s="14"/>
      <c r="C9" s="15" t="str">
        <f t="shared" si="0"/>
        <v>NCRM_ACTN</v>
      </c>
      <c r="D9" s="14"/>
      <c r="E9" s="14" t="s">
        <v>51</v>
      </c>
      <c r="F9" s="15" t="s">
        <v>763</v>
      </c>
      <c r="G9" s="16" t="s">
        <v>756</v>
      </c>
    </row>
    <row r="10" spans="1:8" x14ac:dyDescent="0.3">
      <c r="A10" s="27" t="s">
        <v>765</v>
      </c>
      <c r="B10" s="14"/>
      <c r="C10" s="15" t="str">
        <f t="shared" si="0"/>
        <v>NCRM_ACTD</v>
      </c>
      <c r="D10" s="14" t="s">
        <v>637</v>
      </c>
      <c r="E10" s="14" t="s">
        <v>636</v>
      </c>
      <c r="F10" s="15" t="s">
        <v>748</v>
      </c>
      <c r="G10" s="22" t="s">
        <v>753</v>
      </c>
    </row>
    <row r="11" spans="1:8" x14ac:dyDescent="0.3">
      <c r="A11" s="27" t="s">
        <v>716</v>
      </c>
      <c r="B11" s="14"/>
      <c r="C11" s="15" t="str">
        <f t="shared" si="0"/>
        <v>NCRM_ORG</v>
      </c>
      <c r="D11" s="14"/>
      <c r="E11" s="14" t="s">
        <v>58</v>
      </c>
      <c r="F11" s="15" t="s">
        <v>749</v>
      </c>
      <c r="G11" s="16" t="s">
        <v>752</v>
      </c>
    </row>
    <row r="12" spans="1:8" x14ac:dyDescent="0.3">
      <c r="A12" s="27" t="s">
        <v>84</v>
      </c>
      <c r="B12" s="14"/>
      <c r="C12" s="15" t="str">
        <f t="shared" si="0"/>
        <v>NCRM_REM</v>
      </c>
      <c r="D12" s="14"/>
      <c r="E12" s="14" t="s">
        <v>51</v>
      </c>
      <c r="F12" s="15" t="s">
        <v>2</v>
      </c>
      <c r="G12" s="16"/>
    </row>
    <row r="13" spans="1:8" x14ac:dyDescent="0.3">
      <c r="B13" s="14"/>
      <c r="C13" s="15" t="s">
        <v>85</v>
      </c>
      <c r="D13" s="14"/>
      <c r="E13" s="14" t="s">
        <v>51</v>
      </c>
      <c r="F13" s="15" t="s">
        <v>750</v>
      </c>
      <c r="G13" s="16"/>
    </row>
    <row r="15" spans="1:8" s="30" customFormat="1" x14ac:dyDescent="0.3">
      <c r="A15" s="27"/>
      <c r="B15" s="9" t="s">
        <v>42</v>
      </c>
      <c r="C15"/>
      <c r="D15" s="6"/>
      <c r="E15" s="6"/>
      <c r="F15"/>
      <c r="G15" s="139"/>
    </row>
    <row r="16" spans="1:8" s="30" customFormat="1" x14ac:dyDescent="0.3">
      <c r="A16" s="27"/>
      <c r="B16" s="180"/>
      <c r="C16" s="180"/>
      <c r="D16" s="180"/>
      <c r="E16" s="180"/>
      <c r="F16" s="180"/>
      <c r="G16" s="180"/>
    </row>
  </sheetData>
  <mergeCells count="4">
    <mergeCell ref="B1:F1"/>
    <mergeCell ref="B3:G3"/>
    <mergeCell ref="D4:E4"/>
    <mergeCell ref="B16:G16"/>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21"/>
  <sheetViews>
    <sheetView workbookViewId="0">
      <selection activeCell="B3" sqref="B3:G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5.109375" style="78" customWidth="1"/>
    <col min="8" max="8" width="43.33203125" style="30" customWidth="1"/>
    <col min="9" max="9" width="17.6640625" customWidth="1"/>
  </cols>
  <sheetData>
    <row r="1" spans="1:8" ht="16.2" thickBot="1" x14ac:dyDescent="0.35">
      <c r="A1" s="26" t="s">
        <v>12</v>
      </c>
      <c r="B1" s="175" t="s">
        <v>334</v>
      </c>
      <c r="C1" s="176"/>
      <c r="D1" s="176"/>
      <c r="E1" s="176"/>
      <c r="F1" s="177"/>
      <c r="G1" s="59"/>
    </row>
    <row r="2" spans="1:8" ht="35.4" customHeight="1" x14ac:dyDescent="0.3">
      <c r="B2" s="156" t="s">
        <v>2</v>
      </c>
      <c r="C2" s="27" t="s">
        <v>908</v>
      </c>
    </row>
    <row r="3" spans="1:8" s="3" customFormat="1" ht="28.95" customHeight="1" x14ac:dyDescent="0.3">
      <c r="A3" s="28"/>
      <c r="B3" s="178" t="str">
        <f xml:space="preserve"> "Group Name: " &amp; $A$1&amp; " - " &amp; $B$1</f>
        <v>Group Name: CONC - Concrete delivered/batched</v>
      </c>
      <c r="C3" s="178"/>
      <c r="D3" s="178"/>
      <c r="E3" s="178"/>
      <c r="F3" s="178"/>
      <c r="G3" s="178"/>
      <c r="H3" s="30"/>
    </row>
    <row r="4" spans="1:8" ht="27.6" customHeight="1" x14ac:dyDescent="0.3">
      <c r="A4" s="29"/>
      <c r="B4" s="17" t="s">
        <v>32</v>
      </c>
      <c r="C4" s="18" t="s">
        <v>33</v>
      </c>
      <c r="D4" s="179" t="s">
        <v>56</v>
      </c>
      <c r="E4" s="179"/>
      <c r="F4" s="18" t="s">
        <v>38</v>
      </c>
      <c r="G4" s="19" t="s">
        <v>39</v>
      </c>
    </row>
    <row r="5" spans="1:8" x14ac:dyDescent="0.3">
      <c r="A5" s="29" t="s">
        <v>87</v>
      </c>
      <c r="B5" s="14" t="s">
        <v>45</v>
      </c>
      <c r="C5" s="15" t="str">
        <f t="shared" ref="C5:C14" si="0">$A$1&amp;"_"&amp;A5</f>
        <v>CONC_ID</v>
      </c>
      <c r="D5" s="15"/>
      <c r="E5" s="23" t="s">
        <v>87</v>
      </c>
      <c r="F5" s="15" t="s">
        <v>207</v>
      </c>
      <c r="G5" s="22">
        <v>12345678</v>
      </c>
    </row>
    <row r="6" spans="1:8" s="4" customFormat="1" ht="28.8" x14ac:dyDescent="0.3">
      <c r="A6" s="31" t="s">
        <v>337</v>
      </c>
      <c r="B6" s="36"/>
      <c r="C6" s="15" t="str">
        <f t="shared" si="0"/>
        <v>CONC_DTIM</v>
      </c>
      <c r="D6" s="21" t="s">
        <v>62</v>
      </c>
      <c r="E6" s="14" t="s">
        <v>63</v>
      </c>
      <c r="F6" s="61" t="s">
        <v>338</v>
      </c>
      <c r="G6" s="16" t="s">
        <v>173</v>
      </c>
      <c r="H6" s="30"/>
    </row>
    <row r="7" spans="1:8" s="4" customFormat="1" x14ac:dyDescent="0.3">
      <c r="A7" s="31" t="s">
        <v>217</v>
      </c>
      <c r="B7" s="32"/>
      <c r="C7" s="15" t="str">
        <f t="shared" si="0"/>
        <v>CONC_CDES</v>
      </c>
      <c r="D7" s="87"/>
      <c r="E7" s="32" t="s">
        <v>51</v>
      </c>
      <c r="F7" s="33" t="s">
        <v>406</v>
      </c>
      <c r="G7" s="43" t="s">
        <v>325</v>
      </c>
      <c r="H7" s="31" t="s">
        <v>327</v>
      </c>
    </row>
    <row r="8" spans="1:8" s="4" customFormat="1" x14ac:dyDescent="0.3">
      <c r="A8" s="30" t="s">
        <v>330</v>
      </c>
      <c r="B8" s="23"/>
      <c r="C8" s="24" t="str">
        <f t="shared" si="0"/>
        <v>CONC_CSTR</v>
      </c>
      <c r="D8" s="88"/>
      <c r="E8" s="23" t="s">
        <v>51</v>
      </c>
      <c r="F8" s="24" t="s">
        <v>405</v>
      </c>
      <c r="G8" s="89" t="s">
        <v>326</v>
      </c>
      <c r="H8" s="30" t="s">
        <v>329</v>
      </c>
    </row>
    <row r="9" spans="1:8" x14ac:dyDescent="0.3">
      <c r="A9" s="30" t="s">
        <v>331</v>
      </c>
      <c r="B9" s="23"/>
      <c r="C9" s="24" t="str">
        <f t="shared" si="0"/>
        <v>CONC_CDC</v>
      </c>
      <c r="D9" s="88"/>
      <c r="E9" s="23" t="s">
        <v>51</v>
      </c>
      <c r="F9" s="24" t="s">
        <v>407</v>
      </c>
      <c r="G9" s="89" t="s">
        <v>328</v>
      </c>
      <c r="H9" s="30" t="s">
        <v>329</v>
      </c>
    </row>
    <row r="10" spans="1:8" s="3" customFormat="1" ht="28.8" x14ac:dyDescent="0.3">
      <c r="A10" s="30" t="s">
        <v>341</v>
      </c>
      <c r="B10" s="12"/>
      <c r="C10" s="24" t="str">
        <f t="shared" ref="C10" si="1">$A$1&amp;"_"&amp;A10</f>
        <v>CONC_DCON</v>
      </c>
      <c r="D10" s="88" t="s">
        <v>62</v>
      </c>
      <c r="E10" s="23" t="s">
        <v>63</v>
      </c>
      <c r="F10" s="90" t="s">
        <v>342</v>
      </c>
      <c r="G10" s="25" t="s">
        <v>343</v>
      </c>
      <c r="H10" s="30"/>
    </row>
    <row r="11" spans="1:8" x14ac:dyDescent="0.3">
      <c r="A11" s="4" t="s">
        <v>159</v>
      </c>
      <c r="B11" s="36"/>
      <c r="C11" s="15" t="str">
        <f t="shared" si="0"/>
        <v>CONC_DVAL</v>
      </c>
      <c r="D11" s="14" t="s">
        <v>53</v>
      </c>
      <c r="E11" s="14" t="s">
        <v>54</v>
      </c>
      <c r="F11" s="15" t="s">
        <v>339</v>
      </c>
      <c r="G11" s="16">
        <v>150</v>
      </c>
    </row>
    <row r="12" spans="1:8" x14ac:dyDescent="0.3">
      <c r="A12" s="27" t="s">
        <v>153</v>
      </c>
      <c r="B12" s="14"/>
      <c r="C12" s="15" t="str">
        <f t="shared" si="0"/>
        <v>CONC_UNIT</v>
      </c>
      <c r="D12" s="14"/>
      <c r="E12" s="14" t="s">
        <v>58</v>
      </c>
      <c r="F12" s="15" t="s">
        <v>344</v>
      </c>
      <c r="G12" s="16" t="s">
        <v>340</v>
      </c>
    </row>
    <row r="13" spans="1:8" x14ac:dyDescent="0.3">
      <c r="B13" s="14"/>
      <c r="C13" s="15"/>
      <c r="D13" s="14"/>
      <c r="E13" s="14"/>
      <c r="F13" s="77" t="s">
        <v>361</v>
      </c>
      <c r="G13" s="16"/>
    </row>
    <row r="14" spans="1:8" ht="28.8" x14ac:dyDescent="0.3">
      <c r="A14" s="27" t="s">
        <v>84</v>
      </c>
      <c r="B14" s="14"/>
      <c r="C14" s="15" t="str">
        <f t="shared" si="0"/>
        <v>CONC_REM</v>
      </c>
      <c r="D14" s="14"/>
      <c r="E14" s="14" t="s">
        <v>51</v>
      </c>
      <c r="F14" s="57" t="s">
        <v>2</v>
      </c>
      <c r="G14" s="92" t="s">
        <v>366</v>
      </c>
      <c r="H14" s="93" t="s">
        <v>362</v>
      </c>
    </row>
    <row r="15" spans="1:8" x14ac:dyDescent="0.3">
      <c r="B15" s="14"/>
      <c r="C15" s="15" t="s">
        <v>85</v>
      </c>
      <c r="D15" s="14"/>
      <c r="E15" s="14" t="s">
        <v>51</v>
      </c>
      <c r="F15" s="15" t="s">
        <v>348</v>
      </c>
      <c r="G15" s="16" t="s">
        <v>141</v>
      </c>
    </row>
    <row r="16" spans="1:8" ht="27.6" customHeight="1" x14ac:dyDescent="0.3"/>
    <row r="17" spans="2:7" x14ac:dyDescent="0.3">
      <c r="B17" s="9" t="s">
        <v>42</v>
      </c>
    </row>
    <row r="18" spans="2:7" x14ac:dyDescent="0.3">
      <c r="B18" s="180"/>
      <c r="C18" s="180"/>
      <c r="D18" s="180"/>
      <c r="E18" s="180"/>
      <c r="F18" s="180"/>
      <c r="G18" s="180"/>
    </row>
    <row r="19" spans="2:7" x14ac:dyDescent="0.3">
      <c r="B19" s="181"/>
      <c r="C19" s="181"/>
      <c r="D19" s="181"/>
      <c r="E19" s="181"/>
      <c r="F19" s="181"/>
      <c r="G19" s="181"/>
    </row>
    <row r="20" spans="2:7" x14ac:dyDescent="0.3">
      <c r="B20" s="31"/>
    </row>
    <row r="21" spans="2:7" x14ac:dyDescent="0.3">
      <c r="B21" s="78"/>
    </row>
  </sheetData>
  <mergeCells count="5">
    <mergeCell ref="B1:F1"/>
    <mergeCell ref="B3:G3"/>
    <mergeCell ref="D4:E4"/>
    <mergeCell ref="B18:G18"/>
    <mergeCell ref="B19:G19"/>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20"/>
  <sheetViews>
    <sheetView workbookViewId="0">
      <selection activeCell="B3" sqref="B3:G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5.109375" style="78" customWidth="1"/>
    <col min="8" max="8" width="43.33203125" style="30" customWidth="1"/>
    <col min="9" max="9" width="17.6640625" customWidth="1"/>
  </cols>
  <sheetData>
    <row r="1" spans="1:8" ht="16.2" thickBot="1" x14ac:dyDescent="0.35">
      <c r="A1" s="26" t="s">
        <v>346</v>
      </c>
      <c r="B1" s="175" t="s">
        <v>364</v>
      </c>
      <c r="C1" s="176"/>
      <c r="D1" s="176"/>
      <c r="E1" s="176"/>
      <c r="F1" s="177"/>
      <c r="G1" s="59"/>
    </row>
    <row r="2" spans="1:8" x14ac:dyDescent="0.3">
      <c r="B2" s="20" t="s">
        <v>2</v>
      </c>
      <c r="C2" t="s">
        <v>910</v>
      </c>
    </row>
    <row r="3" spans="1:8" s="3" customFormat="1" ht="28.95" customHeight="1" x14ac:dyDescent="0.3">
      <c r="A3" s="28"/>
      <c r="B3" s="178" t="str">
        <f xml:space="preserve"> "Group Name: " &amp; $A$1&amp; " - " &amp; $B$1</f>
        <v>Group Name: CSMP - Concrete sampling</v>
      </c>
      <c r="C3" s="178"/>
      <c r="D3" s="178"/>
      <c r="E3" s="178"/>
      <c r="F3" s="178"/>
      <c r="G3" s="178"/>
      <c r="H3" s="30"/>
    </row>
    <row r="4" spans="1:8" ht="27.6" customHeight="1" x14ac:dyDescent="0.3">
      <c r="A4" s="29"/>
      <c r="B4" s="17" t="s">
        <v>32</v>
      </c>
      <c r="C4" s="18" t="s">
        <v>33</v>
      </c>
      <c r="D4" s="179" t="s">
        <v>56</v>
      </c>
      <c r="E4" s="179"/>
      <c r="F4" s="18" t="s">
        <v>38</v>
      </c>
      <c r="G4" s="19" t="s">
        <v>39</v>
      </c>
    </row>
    <row r="5" spans="1:8" x14ac:dyDescent="0.3">
      <c r="A5" s="29" t="s">
        <v>87</v>
      </c>
      <c r="B5" s="14" t="s">
        <v>45</v>
      </c>
      <c r="C5" s="15" t="str">
        <f>CONC!C$5</f>
        <v>CONC_ID</v>
      </c>
      <c r="D5" s="15"/>
      <c r="E5" s="14" t="str">
        <f>CONC!E$5</f>
        <v>ID</v>
      </c>
      <c r="F5" s="15" t="str">
        <f>CONC!F$5</f>
        <v>Concrete batch/ticket reference</v>
      </c>
      <c r="G5" s="16">
        <f>CONC!G$5</f>
        <v>12345678</v>
      </c>
    </row>
    <row r="6" spans="1:8" s="4" customFormat="1" x14ac:dyDescent="0.3">
      <c r="A6" s="31" t="s">
        <v>100</v>
      </c>
      <c r="B6" s="32" t="s">
        <v>45</v>
      </c>
      <c r="C6" s="15" t="str">
        <f t="shared" ref="C6:C13" si="0">$A$1&amp;"_"&amp;A6</f>
        <v>CSMP_REF</v>
      </c>
      <c r="D6" s="21"/>
      <c r="E6" s="14" t="s">
        <v>51</v>
      </c>
      <c r="F6" s="61" t="s">
        <v>351</v>
      </c>
      <c r="G6" s="16" t="s">
        <v>353</v>
      </c>
      <c r="H6" s="30"/>
    </row>
    <row r="7" spans="1:8" s="4" customFormat="1" x14ac:dyDescent="0.3">
      <c r="A7" s="31" t="s">
        <v>57</v>
      </c>
      <c r="B7" s="32" t="s">
        <v>45</v>
      </c>
      <c r="C7" s="15" t="str">
        <f t="shared" ref="C7" si="1">$A$1&amp;"_"&amp;A7</f>
        <v>CSMP_TYPE</v>
      </c>
      <c r="D7" s="21"/>
      <c r="E7" s="14" t="s">
        <v>58</v>
      </c>
      <c r="F7" s="61" t="s">
        <v>352</v>
      </c>
      <c r="G7" s="16" t="s">
        <v>354</v>
      </c>
      <c r="H7" s="31"/>
    </row>
    <row r="8" spans="1:8" s="4" customFormat="1" ht="28.8" x14ac:dyDescent="0.3">
      <c r="A8" s="31" t="s">
        <v>337</v>
      </c>
      <c r="B8" s="32"/>
      <c r="C8" s="15" t="str">
        <f t="shared" ref="C8:C12" si="2">$A$1&amp;"_"&amp;A8</f>
        <v>CSMP_DTIM</v>
      </c>
      <c r="D8" s="21" t="s">
        <v>62</v>
      </c>
      <c r="E8" s="14" t="s">
        <v>63</v>
      </c>
      <c r="F8" s="61" t="s">
        <v>347</v>
      </c>
      <c r="G8" s="16" t="s">
        <v>350</v>
      </c>
      <c r="H8" s="30"/>
    </row>
    <row r="9" spans="1:8" s="4" customFormat="1" x14ac:dyDescent="0.3">
      <c r="A9" s="31" t="s">
        <v>6</v>
      </c>
      <c r="B9" s="32"/>
      <c r="C9" s="15" t="str">
        <f t="shared" si="2"/>
        <v>CSMP_SIZE</v>
      </c>
      <c r="D9" s="21"/>
      <c r="E9" s="14" t="s">
        <v>51</v>
      </c>
      <c r="F9" s="61" t="s">
        <v>357</v>
      </c>
      <c r="G9" s="16" t="s">
        <v>358</v>
      </c>
      <c r="H9" s="30"/>
    </row>
    <row r="10" spans="1:8" s="4" customFormat="1" ht="28.8" x14ac:dyDescent="0.3">
      <c r="A10" s="31" t="s">
        <v>356</v>
      </c>
      <c r="B10" s="32"/>
      <c r="C10" s="15" t="str">
        <f t="shared" si="2"/>
        <v>CSMP_PREP</v>
      </c>
      <c r="D10" s="87"/>
      <c r="E10" s="32" t="s">
        <v>51</v>
      </c>
      <c r="F10" s="91" t="s">
        <v>355</v>
      </c>
      <c r="G10" s="43"/>
      <c r="H10" s="31"/>
    </row>
    <row r="11" spans="1:8" s="4" customFormat="1" x14ac:dyDescent="0.3">
      <c r="A11" s="31" t="s">
        <v>360</v>
      </c>
      <c r="B11" s="36"/>
      <c r="C11" s="15" t="str">
        <f t="shared" si="2"/>
        <v>CSMP_WHO</v>
      </c>
      <c r="D11" s="87"/>
      <c r="E11" s="32" t="s">
        <v>51</v>
      </c>
      <c r="F11" s="91" t="s">
        <v>359</v>
      </c>
      <c r="G11" s="34" t="s">
        <v>363</v>
      </c>
      <c r="H11" s="31"/>
    </row>
    <row r="12" spans="1:8" s="3" customFormat="1" x14ac:dyDescent="0.3">
      <c r="A12" s="3" t="s">
        <v>413</v>
      </c>
      <c r="B12" s="12"/>
      <c r="C12" s="24" t="str">
        <f t="shared" si="2"/>
        <v>CSMP_WETH</v>
      </c>
      <c r="D12" s="23"/>
      <c r="E12" s="23" t="s">
        <v>51</v>
      </c>
      <c r="F12" s="24" t="s">
        <v>365</v>
      </c>
      <c r="G12" s="25" t="s">
        <v>414</v>
      </c>
      <c r="H12" s="30"/>
    </row>
    <row r="13" spans="1:8" x14ac:dyDescent="0.3">
      <c r="A13" s="27" t="s">
        <v>84</v>
      </c>
      <c r="B13" s="14"/>
      <c r="C13" s="15" t="str">
        <f t="shared" si="0"/>
        <v>CSMP_REM</v>
      </c>
      <c r="D13" s="14"/>
      <c r="E13" s="14" t="s">
        <v>51</v>
      </c>
      <c r="F13" s="57" t="s">
        <v>2</v>
      </c>
      <c r="G13" s="16"/>
    </row>
    <row r="14" spans="1:8" x14ac:dyDescent="0.3">
      <c r="B14" s="14"/>
      <c r="C14" s="15" t="s">
        <v>85</v>
      </c>
      <c r="D14" s="14"/>
      <c r="E14" s="14" t="s">
        <v>51</v>
      </c>
      <c r="F14" s="15" t="s">
        <v>349</v>
      </c>
      <c r="G14" s="16" t="s">
        <v>141</v>
      </c>
    </row>
    <row r="15" spans="1:8" ht="27.6" customHeight="1" x14ac:dyDescent="0.3"/>
    <row r="16" spans="1:8" x14ac:dyDescent="0.3">
      <c r="B16" s="9" t="s">
        <v>42</v>
      </c>
    </row>
    <row r="17" spans="2:7" x14ac:dyDescent="0.3">
      <c r="B17" s="180"/>
      <c r="C17" s="180"/>
      <c r="D17" s="180"/>
      <c r="E17" s="180"/>
      <c r="F17" s="180"/>
      <c r="G17" s="180"/>
    </row>
    <row r="18" spans="2:7" x14ac:dyDescent="0.3">
      <c r="B18" s="181"/>
      <c r="C18" s="181"/>
      <c r="D18" s="181"/>
      <c r="E18" s="181"/>
      <c r="F18" s="181"/>
      <c r="G18" s="181"/>
    </row>
    <row r="19" spans="2:7" x14ac:dyDescent="0.3">
      <c r="B19" s="31"/>
    </row>
    <row r="20" spans="2:7" x14ac:dyDescent="0.3">
      <c r="B20" s="78"/>
    </row>
  </sheetData>
  <mergeCells count="5">
    <mergeCell ref="B1:F1"/>
    <mergeCell ref="B3:G3"/>
    <mergeCell ref="D4:E4"/>
    <mergeCell ref="B17:G17"/>
    <mergeCell ref="B18:G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0"/>
  <sheetViews>
    <sheetView workbookViewId="0">
      <selection activeCell="C27" sqref="C27"/>
    </sheetView>
  </sheetViews>
  <sheetFormatPr defaultRowHeight="14.4" x14ac:dyDescent="0.3"/>
  <cols>
    <col min="2" max="2" width="11.88671875" customWidth="1"/>
    <col min="3" max="3" width="72" customWidth="1"/>
  </cols>
  <sheetData>
    <row r="1" spans="1:3" x14ac:dyDescent="0.3">
      <c r="A1" s="9" t="s">
        <v>921</v>
      </c>
      <c r="B1" s="9" t="s">
        <v>927</v>
      </c>
      <c r="C1" s="9" t="s">
        <v>42</v>
      </c>
    </row>
    <row r="2" spans="1:3" x14ac:dyDescent="0.3">
      <c r="A2" t="s">
        <v>922</v>
      </c>
      <c r="B2" s="166">
        <v>42909</v>
      </c>
      <c r="C2" t="s">
        <v>923</v>
      </c>
    </row>
    <row r="3" spans="1:3" x14ac:dyDescent="0.3">
      <c r="C3" t="s">
        <v>924</v>
      </c>
    </row>
    <row r="4" spans="1:3" x14ac:dyDescent="0.3">
      <c r="C4" t="s">
        <v>925</v>
      </c>
    </row>
    <row r="5" spans="1:3" x14ac:dyDescent="0.3">
      <c r="C5" t="s">
        <v>926</v>
      </c>
    </row>
    <row r="7" spans="1:3" x14ac:dyDescent="0.3">
      <c r="A7" t="s">
        <v>929</v>
      </c>
      <c r="B7" s="166">
        <v>43784</v>
      </c>
      <c r="C7" t="s">
        <v>928</v>
      </c>
    </row>
    <row r="9" spans="1:3" x14ac:dyDescent="0.3">
      <c r="A9" t="s">
        <v>932</v>
      </c>
      <c r="B9" s="166">
        <v>44274</v>
      </c>
      <c r="C9" t="s">
        <v>933</v>
      </c>
    </row>
    <row r="10" spans="1:3" x14ac:dyDescent="0.3">
      <c r="C10" t="s">
        <v>934</v>
      </c>
    </row>
  </sheetData>
  <pageMargins left="0.7" right="0.7" top="0.75" bottom="0.75" header="0.3" footer="0.3"/>
  <pageSetup paperSize="9" orientation="portrait" horizontalDpi="1200" verticalDpi="12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28"/>
  <sheetViews>
    <sheetView workbookViewId="0">
      <selection activeCell="B3" sqref="B3:G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5.109375" style="78" customWidth="1"/>
    <col min="8" max="8" width="43.33203125" style="30" customWidth="1"/>
    <col min="9" max="9" width="17.6640625" customWidth="1"/>
  </cols>
  <sheetData>
    <row r="1" spans="1:8" ht="16.2" thickBot="1" x14ac:dyDescent="0.35">
      <c r="A1" s="26" t="s">
        <v>367</v>
      </c>
      <c r="B1" s="175" t="s">
        <v>368</v>
      </c>
      <c r="C1" s="176"/>
      <c r="D1" s="176"/>
      <c r="E1" s="176"/>
      <c r="F1" s="177"/>
      <c r="H1" s="59" t="s">
        <v>403</v>
      </c>
    </row>
    <row r="2" spans="1:8" x14ac:dyDescent="0.3">
      <c r="B2" s="20" t="s">
        <v>2</v>
      </c>
      <c r="C2" t="s">
        <v>909</v>
      </c>
    </row>
    <row r="3" spans="1:8" s="3" customFormat="1" ht="28.95" customHeight="1" x14ac:dyDescent="0.3">
      <c r="A3" s="28"/>
      <c r="B3" s="178" t="str">
        <f xml:space="preserve"> "Group Name: " &amp; $A$1&amp; " - " &amp; $B$1</f>
        <v>Group Name: CTST - Concrete testing</v>
      </c>
      <c r="C3" s="178"/>
      <c r="D3" s="178"/>
      <c r="E3" s="178"/>
      <c r="F3" s="178"/>
      <c r="G3" s="178"/>
      <c r="H3" s="30"/>
    </row>
    <row r="4" spans="1:8" ht="27.6" customHeight="1" x14ac:dyDescent="0.3">
      <c r="A4" s="29"/>
      <c r="B4" s="17" t="s">
        <v>32</v>
      </c>
      <c r="C4" s="18" t="s">
        <v>33</v>
      </c>
      <c r="D4" s="179" t="s">
        <v>56</v>
      </c>
      <c r="E4" s="179"/>
      <c r="F4" s="18" t="s">
        <v>38</v>
      </c>
      <c r="G4" s="19" t="s">
        <v>39</v>
      </c>
    </row>
    <row r="5" spans="1:8" x14ac:dyDescent="0.3">
      <c r="A5" s="29" t="s">
        <v>87</v>
      </c>
      <c r="B5" s="14" t="s">
        <v>45</v>
      </c>
      <c r="C5" s="15" t="str">
        <f>CONC!C$5</f>
        <v>CONC_ID</v>
      </c>
      <c r="D5" s="15"/>
      <c r="E5" s="14" t="str">
        <f>CONC!E$5</f>
        <v>ID</v>
      </c>
      <c r="F5" s="15" t="str">
        <f>CONC!F$5</f>
        <v>Concrete batch/ticket reference</v>
      </c>
      <c r="G5" s="16">
        <f>CONC!G$5</f>
        <v>12345678</v>
      </c>
    </row>
    <row r="6" spans="1:8" s="4" customFormat="1" x14ac:dyDescent="0.3">
      <c r="A6" s="31" t="s">
        <v>100</v>
      </c>
      <c r="B6" s="32" t="s">
        <v>45</v>
      </c>
      <c r="C6" s="15" t="str">
        <f>CSMP!C$6</f>
        <v>CSMP_REF</v>
      </c>
      <c r="D6" s="21">
        <f>CSMP!D$6</f>
        <v>0</v>
      </c>
      <c r="E6" s="14" t="str">
        <f>CSMP!E$6</f>
        <v>X</v>
      </c>
      <c r="F6" s="15" t="str">
        <f>CSMP!F$6</f>
        <v>Sample reference</v>
      </c>
      <c r="G6" s="15" t="str">
        <f>CSMP!G$6</f>
        <v>1a</v>
      </c>
      <c r="H6" s="30"/>
    </row>
    <row r="7" spans="1:8" s="4" customFormat="1" x14ac:dyDescent="0.3">
      <c r="A7" s="31" t="s">
        <v>57</v>
      </c>
      <c r="B7" s="32" t="s">
        <v>45</v>
      </c>
      <c r="C7" s="15" t="str">
        <f>CSMP!C$7</f>
        <v>CSMP_TYPE</v>
      </c>
      <c r="D7" s="61"/>
      <c r="E7" s="14" t="str">
        <f>CSMP!E$7</f>
        <v>PA</v>
      </c>
      <c r="F7" s="15" t="str">
        <f>CSMP!F$7</f>
        <v>Sample type</v>
      </c>
      <c r="G7" s="15" t="str">
        <f>CSMP!G$7</f>
        <v>Cube</v>
      </c>
      <c r="H7" s="31"/>
    </row>
    <row r="8" spans="1:8" s="4" customFormat="1" x14ac:dyDescent="0.3">
      <c r="A8" s="31"/>
      <c r="B8" s="32" t="s">
        <v>45</v>
      </c>
      <c r="C8" s="24" t="s">
        <v>371</v>
      </c>
      <c r="D8" s="21"/>
      <c r="E8" s="14"/>
      <c r="F8" s="61" t="s">
        <v>389</v>
      </c>
      <c r="G8" s="16">
        <v>2</v>
      </c>
      <c r="H8" s="31" t="s">
        <v>372</v>
      </c>
    </row>
    <row r="9" spans="1:8" s="4" customFormat="1" x14ac:dyDescent="0.3">
      <c r="A9" s="31" t="s">
        <v>388</v>
      </c>
      <c r="B9" s="36" t="s">
        <v>396</v>
      </c>
      <c r="C9" s="15" t="str">
        <f t="shared" ref="C9:C13" si="0">$A$1&amp;"_"&amp;A9</f>
        <v>CTST_TEST</v>
      </c>
      <c r="D9" s="87"/>
      <c r="E9" s="32" t="s">
        <v>58</v>
      </c>
      <c r="F9" s="91" t="s">
        <v>393</v>
      </c>
      <c r="G9" s="34" t="s">
        <v>345</v>
      </c>
      <c r="H9" s="31"/>
    </row>
    <row r="10" spans="1:8" s="4" customFormat="1" x14ac:dyDescent="0.3">
      <c r="A10" s="31" t="s">
        <v>387</v>
      </c>
      <c r="B10" s="36"/>
      <c r="C10" s="15" t="str">
        <f t="shared" si="0"/>
        <v>CTST_NAME</v>
      </c>
      <c r="D10" s="87"/>
      <c r="E10" s="32" t="s">
        <v>51</v>
      </c>
      <c r="F10" s="91" t="s">
        <v>394</v>
      </c>
      <c r="G10" s="34" t="s">
        <v>395</v>
      </c>
      <c r="H10" s="31"/>
    </row>
    <row r="11" spans="1:8" s="4" customFormat="1" x14ac:dyDescent="0.3">
      <c r="A11" s="31" t="s">
        <v>203</v>
      </c>
      <c r="B11" s="36"/>
      <c r="C11" s="15" t="str">
        <f t="shared" si="0"/>
        <v>CTST_METH</v>
      </c>
      <c r="D11" s="14"/>
      <c r="E11" s="14" t="s">
        <v>51</v>
      </c>
      <c r="F11" s="15" t="s">
        <v>382</v>
      </c>
      <c r="G11" s="94" t="s">
        <v>392</v>
      </c>
      <c r="H11" s="31"/>
    </row>
    <row r="12" spans="1:8" s="4" customFormat="1" x14ac:dyDescent="0.3">
      <c r="A12" s="31" t="s">
        <v>398</v>
      </c>
      <c r="B12" s="36"/>
      <c r="C12" s="15" t="str">
        <f t="shared" si="0"/>
        <v>CTST_RESL</v>
      </c>
      <c r="D12" s="14"/>
      <c r="E12" s="14" t="s">
        <v>401</v>
      </c>
      <c r="F12" s="15" t="s">
        <v>399</v>
      </c>
      <c r="G12" s="16">
        <v>21.7</v>
      </c>
      <c r="H12" s="31"/>
    </row>
    <row r="13" spans="1:8" s="4" customFormat="1" x14ac:dyDescent="0.3">
      <c r="A13" s="31" t="s">
        <v>153</v>
      </c>
      <c r="B13" s="32"/>
      <c r="C13" s="15" t="str">
        <f t="shared" si="0"/>
        <v>CTST_UNIT</v>
      </c>
      <c r="D13" s="21"/>
      <c r="E13" s="14" t="s">
        <v>160</v>
      </c>
      <c r="F13" s="61" t="s">
        <v>400</v>
      </c>
      <c r="G13" s="16" t="s">
        <v>402</v>
      </c>
      <c r="H13" s="31"/>
    </row>
    <row r="14" spans="1:8" s="4" customFormat="1" ht="28.8" x14ac:dyDescent="0.3">
      <c r="A14" s="31" t="s">
        <v>337</v>
      </c>
      <c r="B14" s="32"/>
      <c r="C14" s="15" t="str">
        <f t="shared" ref="C14:C21" si="1">$A$1&amp;"_"&amp;A14</f>
        <v>CTST_DTIM</v>
      </c>
      <c r="D14" s="21" t="s">
        <v>62</v>
      </c>
      <c r="E14" s="14" t="s">
        <v>63</v>
      </c>
      <c r="F14" s="61" t="s">
        <v>369</v>
      </c>
      <c r="G14" s="16" t="s">
        <v>370</v>
      </c>
      <c r="H14" s="30"/>
    </row>
    <row r="15" spans="1:8" s="4" customFormat="1" x14ac:dyDescent="0.3">
      <c r="A15" s="31" t="s">
        <v>373</v>
      </c>
      <c r="B15" s="32"/>
      <c r="C15" s="15" t="str">
        <f t="shared" si="1"/>
        <v>CTST_AGE</v>
      </c>
      <c r="D15" s="21"/>
      <c r="E15" s="14" t="s">
        <v>158</v>
      </c>
      <c r="F15" s="61" t="s">
        <v>374</v>
      </c>
      <c r="G15" s="16">
        <v>7</v>
      </c>
      <c r="H15" s="30"/>
    </row>
    <row r="16" spans="1:8" s="4" customFormat="1" x14ac:dyDescent="0.3">
      <c r="A16" s="31" t="s">
        <v>376</v>
      </c>
      <c r="B16" s="32"/>
      <c r="C16" s="15" t="str">
        <f t="shared" si="1"/>
        <v>CTST_AGEU</v>
      </c>
      <c r="D16" s="21"/>
      <c r="E16" s="14" t="s">
        <v>160</v>
      </c>
      <c r="F16" s="61" t="s">
        <v>375</v>
      </c>
      <c r="G16" s="16" t="s">
        <v>377</v>
      </c>
      <c r="H16" s="30"/>
    </row>
    <row r="17" spans="1:8" s="4" customFormat="1" ht="28.8" x14ac:dyDescent="0.3">
      <c r="A17" s="31" t="s">
        <v>379</v>
      </c>
      <c r="B17" s="32"/>
      <c r="C17" s="15" t="str">
        <f t="shared" ref="C17" si="2">$A$1&amp;"_"&amp;A17</f>
        <v>CTST_STOR</v>
      </c>
      <c r="D17" s="87"/>
      <c r="E17" s="32" t="s">
        <v>51</v>
      </c>
      <c r="F17" s="91" t="s">
        <v>381</v>
      </c>
      <c r="G17" s="43" t="s">
        <v>380</v>
      </c>
      <c r="H17" s="30"/>
    </row>
    <row r="18" spans="1:8" s="4" customFormat="1" ht="28.8" x14ac:dyDescent="0.3">
      <c r="A18" s="31" t="s">
        <v>356</v>
      </c>
      <c r="B18" s="32"/>
      <c r="C18" s="15" t="str">
        <f t="shared" si="1"/>
        <v>CTST_PREP</v>
      </c>
      <c r="D18" s="87"/>
      <c r="E18" s="32" t="s">
        <v>51</v>
      </c>
      <c r="F18" s="91" t="s">
        <v>378</v>
      </c>
      <c r="G18" s="43"/>
      <c r="H18" s="31"/>
    </row>
    <row r="19" spans="1:8" x14ac:dyDescent="0.3">
      <c r="A19" s="4" t="s">
        <v>390</v>
      </c>
      <c r="B19" s="36"/>
      <c r="C19" s="15" t="str">
        <f t="shared" si="1"/>
        <v>CTST_LAB</v>
      </c>
      <c r="D19" s="14"/>
      <c r="E19" s="21" t="s">
        <v>51</v>
      </c>
      <c r="F19" s="95" t="s">
        <v>383</v>
      </c>
      <c r="G19" s="92" t="s">
        <v>384</v>
      </c>
    </row>
    <row r="20" spans="1:8" ht="28.8" x14ac:dyDescent="0.3">
      <c r="A20" s="27" t="s">
        <v>391</v>
      </c>
      <c r="B20" s="14"/>
      <c r="C20" s="15" t="str">
        <f t="shared" si="1"/>
        <v>CTST_CRED</v>
      </c>
      <c r="D20" s="14"/>
      <c r="E20" s="21" t="s">
        <v>51</v>
      </c>
      <c r="F20" s="95" t="s">
        <v>385</v>
      </c>
      <c r="G20" s="92" t="s">
        <v>386</v>
      </c>
    </row>
    <row r="21" spans="1:8" x14ac:dyDescent="0.3">
      <c r="A21" s="27" t="s">
        <v>84</v>
      </c>
      <c r="B21" s="14"/>
      <c r="C21" s="15" t="str">
        <f t="shared" si="1"/>
        <v>CTST_REM</v>
      </c>
      <c r="D21" s="14"/>
      <c r="E21" s="14" t="s">
        <v>51</v>
      </c>
      <c r="F21" s="57" t="s">
        <v>2</v>
      </c>
      <c r="G21" s="16"/>
    </row>
    <row r="22" spans="1:8" x14ac:dyDescent="0.3">
      <c r="B22" s="14"/>
      <c r="C22" s="15" t="s">
        <v>85</v>
      </c>
      <c r="D22" s="14"/>
      <c r="E22" s="14" t="s">
        <v>51</v>
      </c>
      <c r="F22" s="15" t="s">
        <v>349</v>
      </c>
      <c r="G22" s="16" t="s">
        <v>141</v>
      </c>
      <c r="H22" s="30" t="s">
        <v>397</v>
      </c>
    </row>
    <row r="23" spans="1:8" ht="27.6" customHeight="1" x14ac:dyDescent="0.3"/>
    <row r="24" spans="1:8" x14ac:dyDescent="0.3">
      <c r="B24" s="9" t="s">
        <v>42</v>
      </c>
    </row>
    <row r="25" spans="1:8" x14ac:dyDescent="0.3">
      <c r="B25" s="180"/>
      <c r="C25" s="180"/>
      <c r="D25" s="180"/>
      <c r="E25" s="180"/>
      <c r="F25" s="180"/>
      <c r="G25" s="180"/>
    </row>
    <row r="26" spans="1:8" x14ac:dyDescent="0.3">
      <c r="B26" s="181"/>
      <c r="C26" s="181"/>
      <c r="D26" s="181"/>
      <c r="E26" s="181"/>
      <c r="F26" s="181"/>
      <c r="G26" s="181"/>
    </row>
    <row r="27" spans="1:8" x14ac:dyDescent="0.3">
      <c r="B27" s="31"/>
    </row>
    <row r="28" spans="1:8" x14ac:dyDescent="0.3">
      <c r="B28" s="78"/>
    </row>
  </sheetData>
  <mergeCells count="5">
    <mergeCell ref="B1:F1"/>
    <mergeCell ref="B3:G3"/>
    <mergeCell ref="D4:E4"/>
    <mergeCell ref="B25:G25"/>
    <mergeCell ref="B26:G26"/>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27"/>
  <sheetViews>
    <sheetView topLeftCell="A4" workbookViewId="0">
      <selection activeCell="F23" sqref="F2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5.109375" style="79" customWidth="1"/>
    <col min="8" max="8" width="43.33203125" style="30" customWidth="1"/>
    <col min="9" max="9" width="17.6640625" customWidth="1"/>
  </cols>
  <sheetData>
    <row r="1" spans="1:8" ht="16.2" thickBot="1" x14ac:dyDescent="0.35">
      <c r="A1" s="26" t="s">
        <v>427</v>
      </c>
      <c r="B1" s="175" t="s">
        <v>424</v>
      </c>
      <c r="C1" s="176"/>
      <c r="D1" s="176"/>
      <c r="E1" s="176"/>
      <c r="F1" s="177"/>
      <c r="G1" s="59"/>
    </row>
    <row r="2" spans="1:8" x14ac:dyDescent="0.3">
      <c r="B2" s="20" t="s">
        <v>2</v>
      </c>
      <c r="C2" t="s">
        <v>911</v>
      </c>
    </row>
    <row r="3" spans="1:8" s="3" customFormat="1" ht="28.95" customHeight="1" x14ac:dyDescent="0.3">
      <c r="A3" s="28"/>
      <c r="B3" s="178" t="str">
        <f xml:space="preserve"> "Group Name: " &amp; $A$1&amp; " - " &amp; $B$1</f>
        <v>Group Name: FLUI - Support fluid sampling and testing</v>
      </c>
      <c r="C3" s="178"/>
      <c r="D3" s="178"/>
      <c r="E3" s="178"/>
      <c r="F3" s="178"/>
      <c r="G3" s="178"/>
      <c r="H3" s="30"/>
    </row>
    <row r="4" spans="1:8" ht="27.6" customHeight="1" x14ac:dyDescent="0.3">
      <c r="A4" s="29"/>
      <c r="B4" s="17" t="s">
        <v>32</v>
      </c>
      <c r="C4" s="18" t="s">
        <v>33</v>
      </c>
      <c r="D4" s="179" t="s">
        <v>56</v>
      </c>
      <c r="E4" s="179"/>
      <c r="F4" s="18" t="s">
        <v>38</v>
      </c>
      <c r="G4" s="19" t="s">
        <v>39</v>
      </c>
    </row>
    <row r="5" spans="1:8" s="4" customFormat="1" x14ac:dyDescent="0.3">
      <c r="A5" s="31" t="s">
        <v>87</v>
      </c>
      <c r="B5" s="32" t="s">
        <v>45</v>
      </c>
      <c r="C5" s="15" t="str">
        <f t="shared" ref="C5:E20" si="0">$A$1&amp;"_"&amp;A5</f>
        <v>FLUI_ID</v>
      </c>
      <c r="D5" s="21"/>
      <c r="E5" s="14" t="s">
        <v>87</v>
      </c>
      <c r="F5" s="61" t="s">
        <v>351</v>
      </c>
      <c r="G5" s="16">
        <v>12345</v>
      </c>
      <c r="H5" s="30"/>
    </row>
    <row r="6" spans="1:8" s="4" customFormat="1" x14ac:dyDescent="0.3">
      <c r="A6" s="31" t="s">
        <v>412</v>
      </c>
      <c r="B6" s="32"/>
      <c r="C6" s="15" t="str">
        <f t="shared" si="0"/>
        <v>FLUI_FROM</v>
      </c>
      <c r="D6" s="21"/>
      <c r="E6" s="14" t="s">
        <v>58</v>
      </c>
      <c r="F6" s="61" t="s">
        <v>416</v>
      </c>
      <c r="G6" s="16" t="s">
        <v>418</v>
      </c>
      <c r="H6" s="31" t="s">
        <v>415</v>
      </c>
    </row>
    <row r="7" spans="1:8" s="4" customFormat="1" x14ac:dyDescent="0.3">
      <c r="A7" s="31"/>
      <c r="B7" s="32"/>
      <c r="C7" s="11" t="str">
        <f>ELEM!C5</f>
        <v>ELEM_ID</v>
      </c>
      <c r="D7" s="11"/>
      <c r="E7" s="8" t="str">
        <f>ELEM!E5</f>
        <v>ID</v>
      </c>
      <c r="F7" s="11" t="str">
        <f>ELEM!F5</f>
        <v>Pile/wall element reference</v>
      </c>
      <c r="G7" s="11" t="str">
        <f>ELEM!G5</f>
        <v>P001</v>
      </c>
      <c r="H7" s="31"/>
    </row>
    <row r="8" spans="1:8" s="4" customFormat="1" x14ac:dyDescent="0.3">
      <c r="A8" s="31" t="s">
        <v>417</v>
      </c>
      <c r="B8" s="32"/>
      <c r="C8" s="15" t="str">
        <f t="shared" si="0"/>
        <v>FLUI_DPTH</v>
      </c>
      <c r="D8" s="21" t="s">
        <v>40</v>
      </c>
      <c r="E8" s="15" t="str">
        <f t="shared" si="0"/>
        <v>FLUI_FLUI_DPTH</v>
      </c>
      <c r="F8" s="98" t="s">
        <v>422</v>
      </c>
      <c r="G8" s="22" t="s">
        <v>421</v>
      </c>
      <c r="H8" s="31"/>
    </row>
    <row r="9" spans="1:8" s="4" customFormat="1" ht="28.8" x14ac:dyDescent="0.3">
      <c r="A9" s="31" t="s">
        <v>337</v>
      </c>
      <c r="B9" s="32"/>
      <c r="C9" s="15" t="str">
        <f t="shared" si="0"/>
        <v>FLUI_DTIM</v>
      </c>
      <c r="D9" s="21" t="s">
        <v>62</v>
      </c>
      <c r="E9" s="14" t="s">
        <v>63</v>
      </c>
      <c r="F9" s="61" t="s">
        <v>347</v>
      </c>
      <c r="G9" s="16" t="s">
        <v>423</v>
      </c>
      <c r="H9" s="31"/>
    </row>
    <row r="10" spans="1:8" x14ac:dyDescent="0.3">
      <c r="A10" s="31" t="s">
        <v>360</v>
      </c>
      <c r="B10" s="36"/>
      <c r="C10" s="15" t="str">
        <f>$A$1&amp;"_"&amp;A10</f>
        <v>FLUI_WHO</v>
      </c>
      <c r="D10" s="87"/>
      <c r="E10" s="32" t="s">
        <v>51</v>
      </c>
      <c r="F10" s="91" t="s">
        <v>359</v>
      </c>
      <c r="G10" s="34" t="s">
        <v>363</v>
      </c>
    </row>
    <row r="11" spans="1:8" x14ac:dyDescent="0.3">
      <c r="A11" s="31" t="s">
        <v>419</v>
      </c>
      <c r="B11" s="32"/>
      <c r="C11" s="15" t="str">
        <f t="shared" si="0"/>
        <v>FLUI_SREM</v>
      </c>
      <c r="D11" s="87"/>
      <c r="E11" s="32" t="s">
        <v>51</v>
      </c>
      <c r="F11" s="91" t="s">
        <v>420</v>
      </c>
      <c r="G11" s="43"/>
    </row>
    <row r="12" spans="1:8" x14ac:dyDescent="0.3">
      <c r="A12" s="31" t="s">
        <v>441</v>
      </c>
      <c r="B12" s="36"/>
      <c r="C12" s="15" t="str">
        <f t="shared" si="0"/>
        <v>FLUI_DEN</v>
      </c>
      <c r="D12" s="87" t="s">
        <v>429</v>
      </c>
      <c r="E12" s="100"/>
      <c r="F12" s="91" t="s">
        <v>428</v>
      </c>
      <c r="G12" s="101"/>
    </row>
    <row r="13" spans="1:8" x14ac:dyDescent="0.3">
      <c r="A13" s="31" t="s">
        <v>442</v>
      </c>
      <c r="B13" s="36"/>
      <c r="C13" s="15" t="str">
        <f t="shared" si="0"/>
        <v>FLUI_MDEN</v>
      </c>
      <c r="D13" s="102"/>
      <c r="E13" s="83" t="s">
        <v>51</v>
      </c>
      <c r="F13" s="103" t="s">
        <v>430</v>
      </c>
      <c r="G13" s="104" t="s">
        <v>449</v>
      </c>
    </row>
    <row r="14" spans="1:8" x14ac:dyDescent="0.3">
      <c r="A14" s="31" t="s">
        <v>443</v>
      </c>
      <c r="B14" s="36"/>
      <c r="C14" s="15" t="str">
        <f t="shared" si="0"/>
        <v>FLUI_LOSS</v>
      </c>
      <c r="D14" s="87" t="s">
        <v>432</v>
      </c>
      <c r="E14" s="100"/>
      <c r="F14" s="91" t="s">
        <v>431</v>
      </c>
      <c r="G14" s="101"/>
    </row>
    <row r="15" spans="1:8" x14ac:dyDescent="0.3">
      <c r="A15" s="31" t="s">
        <v>444</v>
      </c>
      <c r="B15" s="36"/>
      <c r="C15" s="15" t="str">
        <f t="shared" si="0"/>
        <v>FLUI_FILT</v>
      </c>
      <c r="D15" s="87" t="s">
        <v>53</v>
      </c>
      <c r="E15" s="100"/>
      <c r="F15" s="91" t="s">
        <v>433</v>
      </c>
      <c r="G15" s="101"/>
    </row>
    <row r="16" spans="1:8" x14ac:dyDescent="0.3">
      <c r="A16" s="31" t="s">
        <v>445</v>
      </c>
      <c r="B16" s="36"/>
      <c r="C16" s="15" t="str">
        <f t="shared" si="0"/>
        <v>FLUI_MRSH</v>
      </c>
      <c r="D16" s="99" t="s">
        <v>435</v>
      </c>
      <c r="E16" s="100"/>
      <c r="F16" s="91" t="s">
        <v>434</v>
      </c>
      <c r="G16" s="101"/>
    </row>
    <row r="17" spans="1:7" x14ac:dyDescent="0.3">
      <c r="A17" s="31" t="s">
        <v>446</v>
      </c>
      <c r="B17" s="36"/>
      <c r="C17" s="15" t="str">
        <f t="shared" si="0"/>
        <v>FLUI_SHR</v>
      </c>
      <c r="D17" s="87" t="s">
        <v>440</v>
      </c>
      <c r="E17" s="100"/>
      <c r="F17" s="91" t="s">
        <v>436</v>
      </c>
      <c r="G17" s="101"/>
    </row>
    <row r="18" spans="1:7" x14ac:dyDescent="0.3">
      <c r="A18" s="31" t="s">
        <v>447</v>
      </c>
      <c r="B18" s="36"/>
      <c r="C18" s="15" t="str">
        <f t="shared" si="0"/>
        <v>FLUI_SAND</v>
      </c>
      <c r="D18" s="87" t="s">
        <v>437</v>
      </c>
      <c r="E18" s="100"/>
      <c r="F18" s="91" t="s">
        <v>438</v>
      </c>
      <c r="G18" s="101"/>
    </row>
    <row r="19" spans="1:7" x14ac:dyDescent="0.3">
      <c r="A19" s="27" t="s">
        <v>448</v>
      </c>
      <c r="B19" s="14"/>
      <c r="C19" s="15" t="str">
        <f t="shared" si="0"/>
        <v>FLUI_PH</v>
      </c>
      <c r="D19" s="14"/>
      <c r="E19" s="14" t="s">
        <v>68</v>
      </c>
      <c r="F19" s="15" t="s">
        <v>439</v>
      </c>
      <c r="G19" s="16"/>
    </row>
    <row r="20" spans="1:7" ht="27.6" customHeight="1" x14ac:dyDescent="0.3">
      <c r="A20" s="27" t="s">
        <v>10</v>
      </c>
      <c r="B20" s="14"/>
      <c r="C20" s="15" t="str">
        <f t="shared" si="0"/>
        <v>FLUI_TREM</v>
      </c>
      <c r="D20" s="14"/>
      <c r="E20" s="14" t="s">
        <v>51</v>
      </c>
      <c r="F20" s="57" t="s">
        <v>425</v>
      </c>
      <c r="G20" s="16"/>
    </row>
    <row r="21" spans="1:7" x14ac:dyDescent="0.3">
      <c r="B21" s="14"/>
      <c r="C21" s="15" t="s">
        <v>85</v>
      </c>
      <c r="D21" s="14"/>
      <c r="E21" s="14" t="s">
        <v>51</v>
      </c>
      <c r="F21" s="15" t="s">
        <v>426</v>
      </c>
      <c r="G21" s="16" t="s">
        <v>141</v>
      </c>
    </row>
    <row r="23" spans="1:7" x14ac:dyDescent="0.3">
      <c r="B23" s="9" t="s">
        <v>42</v>
      </c>
    </row>
    <row r="24" spans="1:7" x14ac:dyDescent="0.3">
      <c r="B24" s="180"/>
      <c r="C24" s="180"/>
      <c r="D24" s="180"/>
      <c r="E24" s="180"/>
      <c r="F24" s="180"/>
      <c r="G24" s="180"/>
    </row>
    <row r="25" spans="1:7" x14ac:dyDescent="0.3">
      <c r="B25" s="181"/>
      <c r="C25" s="181"/>
      <c r="D25" s="181"/>
      <c r="E25" s="181"/>
      <c r="F25" s="181"/>
      <c r="G25" s="181"/>
    </row>
    <row r="26" spans="1:7" x14ac:dyDescent="0.3">
      <c r="B26" s="31"/>
    </row>
    <row r="27" spans="1:7" x14ac:dyDescent="0.3">
      <c r="B27" s="79"/>
    </row>
  </sheetData>
  <mergeCells count="5">
    <mergeCell ref="B1:F1"/>
    <mergeCell ref="B3:G3"/>
    <mergeCell ref="D4:E4"/>
    <mergeCell ref="B24:G24"/>
    <mergeCell ref="B25:G25"/>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H19"/>
  <sheetViews>
    <sheetView workbookViewId="0">
      <selection activeCell="B2" sqref="B2"/>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5.109375" style="10" customWidth="1"/>
    <col min="8" max="8" width="43.33203125" style="30" customWidth="1"/>
    <col min="9" max="9" width="17.6640625" customWidth="1"/>
  </cols>
  <sheetData>
    <row r="1" spans="1:8" ht="16.2" thickBot="1" x14ac:dyDescent="0.35">
      <c r="A1" s="26" t="s">
        <v>145</v>
      </c>
      <c r="B1" s="175" t="s">
        <v>788</v>
      </c>
      <c r="C1" s="176"/>
      <c r="D1" s="176"/>
      <c r="E1" s="176"/>
      <c r="F1" s="177"/>
      <c r="G1" s="59"/>
      <c r="H1" s="68" t="s">
        <v>828</v>
      </c>
    </row>
    <row r="2" spans="1:8" x14ac:dyDescent="0.3">
      <c r="B2" s="20" t="s">
        <v>2</v>
      </c>
      <c r="C2" t="s">
        <v>149</v>
      </c>
      <c r="G2" s="10" t="s">
        <v>550</v>
      </c>
    </row>
    <row r="3" spans="1:8" s="3" customFormat="1" ht="28.95" customHeight="1" x14ac:dyDescent="0.3">
      <c r="A3" s="28"/>
      <c r="B3" s="178" t="str">
        <f xml:space="preserve"> "Group Name: " &amp; $A$1&amp; " - " &amp; $B$1</f>
        <v>Group Name: LOAD - Pile/wall design loads</v>
      </c>
      <c r="C3" s="178"/>
      <c r="D3" s="178"/>
      <c r="E3" s="178"/>
      <c r="F3" s="178"/>
      <c r="G3" s="178"/>
      <c r="H3" s="30"/>
    </row>
    <row r="4" spans="1:8" ht="27.6" customHeight="1" x14ac:dyDescent="0.3">
      <c r="A4" s="29"/>
      <c r="B4" s="17" t="s">
        <v>32</v>
      </c>
      <c r="C4" s="18" t="s">
        <v>33</v>
      </c>
      <c r="D4" s="179" t="s">
        <v>56</v>
      </c>
      <c r="E4" s="179"/>
      <c r="F4" s="18" t="s">
        <v>38</v>
      </c>
      <c r="G4" s="19" t="s">
        <v>39</v>
      </c>
    </row>
    <row r="5" spans="1:8" x14ac:dyDescent="0.3">
      <c r="A5" s="29"/>
      <c r="B5" s="14" t="s">
        <v>45</v>
      </c>
      <c r="C5" s="15" t="s">
        <v>335</v>
      </c>
      <c r="D5" s="15"/>
      <c r="E5" s="14" t="s">
        <v>87</v>
      </c>
      <c r="F5" s="15" t="s">
        <v>793</v>
      </c>
      <c r="G5" s="15" t="s">
        <v>538</v>
      </c>
    </row>
    <row r="6" spans="1:8" x14ac:dyDescent="0.3">
      <c r="A6" s="29" t="s">
        <v>825</v>
      </c>
      <c r="B6" s="14" t="s">
        <v>45</v>
      </c>
      <c r="C6" s="15" t="str">
        <f t="shared" ref="C6:C7" si="0">$A$1&amp;"_"&amp;A6</f>
        <v>LOAD_CASE</v>
      </c>
      <c r="D6" s="15"/>
      <c r="E6" s="14"/>
      <c r="F6" s="15" t="s">
        <v>827</v>
      </c>
      <c r="G6" s="44" t="s">
        <v>650</v>
      </c>
      <c r="H6" s="30" t="s">
        <v>822</v>
      </c>
    </row>
    <row r="7" spans="1:8" x14ac:dyDescent="0.3">
      <c r="A7" s="29" t="s">
        <v>57</v>
      </c>
      <c r="B7" s="14" t="s">
        <v>45</v>
      </c>
      <c r="C7" s="15" t="str">
        <f t="shared" si="0"/>
        <v>LOAD_TYPE</v>
      </c>
      <c r="D7" s="15"/>
      <c r="E7" s="14" t="s">
        <v>51</v>
      </c>
      <c r="F7" s="15" t="s">
        <v>823</v>
      </c>
      <c r="G7" s="15" t="s">
        <v>826</v>
      </c>
      <c r="H7" s="30" t="s">
        <v>824</v>
      </c>
    </row>
    <row r="8" spans="1:8" s="4" customFormat="1" x14ac:dyDescent="0.3">
      <c r="A8" s="4" t="s">
        <v>155</v>
      </c>
      <c r="B8" s="36" t="s">
        <v>45</v>
      </c>
      <c r="C8" s="15" t="str">
        <f t="shared" ref="C8:C12" si="1">$A$1&amp;"_"&amp;A8</f>
        <v>LOAD_CODE</v>
      </c>
      <c r="D8" s="14"/>
      <c r="E8" s="14" t="s">
        <v>58</v>
      </c>
      <c r="F8" s="15" t="s">
        <v>790</v>
      </c>
      <c r="G8" s="16" t="s">
        <v>156</v>
      </c>
      <c r="H8" s="30"/>
    </row>
    <row r="9" spans="1:8" s="3" customFormat="1" x14ac:dyDescent="0.3">
      <c r="A9" s="3" t="s">
        <v>387</v>
      </c>
      <c r="B9" s="12"/>
      <c r="C9" s="24" t="str">
        <f t="shared" si="1"/>
        <v>LOAD_NAME</v>
      </c>
      <c r="D9" s="23"/>
      <c r="E9" s="23" t="s">
        <v>51</v>
      </c>
      <c r="F9" s="24" t="s">
        <v>791</v>
      </c>
      <c r="G9" s="25"/>
      <c r="H9" s="30"/>
    </row>
    <row r="10" spans="1:8" s="4" customFormat="1" x14ac:dyDescent="0.3">
      <c r="A10" s="4" t="s">
        <v>159</v>
      </c>
      <c r="B10" s="36"/>
      <c r="C10" s="15" t="str">
        <f t="shared" si="1"/>
        <v>LOAD_DVAL</v>
      </c>
      <c r="D10" s="14"/>
      <c r="E10" s="14" t="s">
        <v>160</v>
      </c>
      <c r="F10" s="15" t="s">
        <v>789</v>
      </c>
      <c r="G10" s="16">
        <v>1250</v>
      </c>
      <c r="H10" s="30"/>
    </row>
    <row r="11" spans="1:8" x14ac:dyDescent="0.3">
      <c r="A11" s="27" t="s">
        <v>153</v>
      </c>
      <c r="B11" s="14"/>
      <c r="C11" s="15" t="str">
        <f t="shared" si="1"/>
        <v>LOAD_UNIT</v>
      </c>
      <c r="D11" s="14"/>
      <c r="E11" s="14" t="s">
        <v>158</v>
      </c>
      <c r="F11" s="15" t="s">
        <v>154</v>
      </c>
      <c r="G11" s="16" t="s">
        <v>157</v>
      </c>
    </row>
    <row r="12" spans="1:8" x14ac:dyDescent="0.3">
      <c r="A12" s="27" t="s">
        <v>84</v>
      </c>
      <c r="B12" s="14"/>
      <c r="C12" s="15" t="str">
        <f t="shared" si="1"/>
        <v>LOAD_REM</v>
      </c>
      <c r="D12" s="14"/>
      <c r="E12" s="14" t="s">
        <v>51</v>
      </c>
      <c r="F12" s="57" t="s">
        <v>2</v>
      </c>
      <c r="G12" s="16"/>
    </row>
    <row r="13" spans="1:8" x14ac:dyDescent="0.3">
      <c r="B13" s="14"/>
      <c r="C13" s="15" t="s">
        <v>85</v>
      </c>
      <c r="D13" s="14"/>
      <c r="E13" s="14" t="s">
        <v>51</v>
      </c>
      <c r="F13" s="15" t="s">
        <v>796</v>
      </c>
      <c r="G13" s="16" t="s">
        <v>141</v>
      </c>
    </row>
    <row r="15" spans="1:8" x14ac:dyDescent="0.3">
      <c r="B15" s="9" t="s">
        <v>42</v>
      </c>
    </row>
    <row r="16" spans="1:8" x14ac:dyDescent="0.3">
      <c r="B16" s="180"/>
      <c r="C16" s="180"/>
      <c r="D16" s="180"/>
      <c r="E16" s="180"/>
      <c r="F16" s="180"/>
      <c r="G16" s="180"/>
    </row>
    <row r="17" spans="2:7" ht="27.6" customHeight="1" x14ac:dyDescent="0.3">
      <c r="B17" s="181"/>
      <c r="C17" s="181"/>
      <c r="D17" s="181"/>
      <c r="E17" s="181"/>
      <c r="F17" s="181"/>
      <c r="G17" s="181"/>
    </row>
    <row r="18" spans="2:7" x14ac:dyDescent="0.3">
      <c r="B18" s="31"/>
    </row>
    <row r="19" spans="2:7" x14ac:dyDescent="0.3">
      <c r="B19" s="10"/>
    </row>
  </sheetData>
  <mergeCells count="5">
    <mergeCell ref="B1:F1"/>
    <mergeCell ref="B3:G3"/>
    <mergeCell ref="D4:E4"/>
    <mergeCell ref="B16:G16"/>
    <mergeCell ref="B17:G17"/>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H31"/>
  <sheetViews>
    <sheetView workbookViewId="0">
      <selection activeCell="G2" sqref="G2"/>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5.109375" style="146" customWidth="1"/>
    <col min="8" max="8" width="43.33203125" style="30" customWidth="1"/>
    <col min="9" max="9" width="17.6640625" customWidth="1"/>
  </cols>
  <sheetData>
    <row r="1" spans="1:8" ht="16.2" thickBot="1" x14ac:dyDescent="0.35">
      <c r="A1" s="26" t="s">
        <v>797</v>
      </c>
      <c r="B1" s="175" t="s">
        <v>792</v>
      </c>
      <c r="C1" s="176"/>
      <c r="D1" s="176"/>
      <c r="E1" s="176"/>
      <c r="F1" s="177"/>
      <c r="G1" s="59"/>
    </row>
    <row r="2" spans="1:8" x14ac:dyDescent="0.3">
      <c r="B2" s="20" t="s">
        <v>2</v>
      </c>
      <c r="C2" t="s">
        <v>149</v>
      </c>
    </row>
    <row r="3" spans="1:8" s="3" customFormat="1" ht="28.95" customHeight="1" x14ac:dyDescent="0.3">
      <c r="A3" s="28"/>
      <c r="B3" s="178" t="str">
        <f xml:space="preserve"> "Group Name: " &amp; $A$1&amp; " - " &amp; $B$1</f>
        <v>Group Name: PERF - Pile/wall performance criteria under test</v>
      </c>
      <c r="C3" s="178"/>
      <c r="D3" s="178"/>
      <c r="E3" s="178"/>
      <c r="F3" s="178"/>
      <c r="G3" s="178"/>
      <c r="H3" s="30"/>
    </row>
    <row r="4" spans="1:8" ht="27.6" customHeight="1" x14ac:dyDescent="0.3">
      <c r="A4" s="29"/>
      <c r="B4" s="17" t="s">
        <v>32</v>
      </c>
      <c r="C4" s="18" t="s">
        <v>33</v>
      </c>
      <c r="D4" s="179" t="s">
        <v>56</v>
      </c>
      <c r="E4" s="179"/>
      <c r="F4" s="18" t="s">
        <v>38</v>
      </c>
      <c r="G4" s="19" t="s">
        <v>39</v>
      </c>
    </row>
    <row r="5" spans="1:8" x14ac:dyDescent="0.3">
      <c r="A5" s="29"/>
      <c r="B5" s="14" t="s">
        <v>45</v>
      </c>
      <c r="C5" s="15" t="s">
        <v>335</v>
      </c>
      <c r="D5" s="15"/>
      <c r="E5" s="14" t="s">
        <v>87</v>
      </c>
      <c r="F5" s="15" t="s">
        <v>794</v>
      </c>
      <c r="G5" s="15" t="s">
        <v>538</v>
      </c>
    </row>
    <row r="6" spans="1:8" s="4" customFormat="1" x14ac:dyDescent="0.3">
      <c r="A6" s="4" t="s">
        <v>124</v>
      </c>
      <c r="B6" s="36"/>
      <c r="C6" s="15" t="str">
        <f t="shared" ref="C6:C24" si="0">$A$1&amp;"_"&amp;A6</f>
        <v>PERF_PTYP</v>
      </c>
      <c r="D6" s="14"/>
      <c r="E6" s="14" t="s">
        <v>58</v>
      </c>
      <c r="F6" s="15" t="s">
        <v>799</v>
      </c>
      <c r="G6" s="16" t="s">
        <v>117</v>
      </c>
      <c r="H6" s="30" t="s">
        <v>798</v>
      </c>
    </row>
    <row r="7" spans="1:8" s="4" customFormat="1" x14ac:dyDescent="0.3">
      <c r="A7" s="4" t="s">
        <v>813</v>
      </c>
      <c r="B7" s="36"/>
      <c r="C7" s="33" t="str">
        <f t="shared" si="0"/>
        <v>PERF_REP</v>
      </c>
      <c r="D7" s="32" t="s">
        <v>157</v>
      </c>
      <c r="E7" s="32" t="s">
        <v>54</v>
      </c>
      <c r="F7" s="33" t="s">
        <v>800</v>
      </c>
      <c r="G7" s="34"/>
      <c r="H7" s="31"/>
    </row>
    <row r="8" spans="1:8" s="4" customFormat="1" x14ac:dyDescent="0.3">
      <c r="A8" s="4" t="s">
        <v>814</v>
      </c>
      <c r="B8" s="36"/>
      <c r="C8" s="33" t="str">
        <f t="shared" si="0"/>
        <v>PERF_DIRN</v>
      </c>
      <c r="D8" s="32"/>
      <c r="E8" s="32" t="s">
        <v>58</v>
      </c>
      <c r="F8" s="33" t="s">
        <v>812</v>
      </c>
      <c r="G8" s="34"/>
      <c r="H8" s="31" t="s">
        <v>811</v>
      </c>
    </row>
    <row r="9" spans="1:8" s="4" customFormat="1" x14ac:dyDescent="0.3">
      <c r="A9" s="4" t="s">
        <v>815</v>
      </c>
      <c r="B9" s="36"/>
      <c r="C9" s="33" t="str">
        <f t="shared" si="0"/>
        <v>PERF_MODF</v>
      </c>
      <c r="D9" s="32"/>
      <c r="E9" s="32"/>
      <c r="F9" s="33" t="s">
        <v>801</v>
      </c>
      <c r="G9" s="34"/>
      <c r="H9" s="31"/>
    </row>
    <row r="10" spans="1:8" s="151" customFormat="1" x14ac:dyDescent="0.3">
      <c r="A10" s="151" t="s">
        <v>816</v>
      </c>
      <c r="B10" s="152"/>
      <c r="C10" s="33" t="str">
        <f t="shared" si="0"/>
        <v>PERF_GAB</v>
      </c>
      <c r="D10" s="100"/>
      <c r="E10" s="100"/>
      <c r="F10" s="67" t="s">
        <v>804</v>
      </c>
      <c r="G10" s="101"/>
      <c r="H10" s="119" t="s">
        <v>803</v>
      </c>
    </row>
    <row r="11" spans="1:8" s="151" customFormat="1" x14ac:dyDescent="0.3">
      <c r="A11" s="151" t="s">
        <v>817</v>
      </c>
      <c r="B11" s="152"/>
      <c r="C11" s="33" t="str">
        <f t="shared" si="0"/>
        <v>PERF_GAS</v>
      </c>
      <c r="D11" s="100"/>
      <c r="E11" s="100"/>
      <c r="F11" s="67" t="s">
        <v>802</v>
      </c>
      <c r="G11" s="101"/>
      <c r="H11" s="119" t="s">
        <v>810</v>
      </c>
    </row>
    <row r="12" spans="1:8" s="151" customFormat="1" x14ac:dyDescent="0.3">
      <c r="A12" s="151" t="s">
        <v>818</v>
      </c>
      <c r="B12" s="152"/>
      <c r="C12" s="33" t="str">
        <f t="shared" si="0"/>
        <v>PERF_GAT</v>
      </c>
      <c r="D12" s="100"/>
      <c r="E12" s="100"/>
      <c r="F12" s="67" t="s">
        <v>805</v>
      </c>
      <c r="G12" s="101"/>
      <c r="H12" s="119"/>
    </row>
    <row r="13" spans="1:8" s="151" customFormat="1" x14ac:dyDescent="0.3">
      <c r="A13" s="151" t="s">
        <v>819</v>
      </c>
      <c r="B13" s="152"/>
      <c r="C13" s="33" t="str">
        <f t="shared" si="0"/>
        <v>PERF_GAST</v>
      </c>
      <c r="D13" s="100"/>
      <c r="E13" s="100"/>
      <c r="F13" s="67" t="s">
        <v>806</v>
      </c>
      <c r="G13" s="101"/>
      <c r="H13" s="119"/>
    </row>
    <row r="14" spans="1:8" s="4" customFormat="1" x14ac:dyDescent="0.3">
      <c r="A14" s="4" t="s">
        <v>671</v>
      </c>
      <c r="B14" s="36"/>
      <c r="C14" s="33" t="str">
        <f t="shared" si="0"/>
        <v>PERF_DVL</v>
      </c>
      <c r="D14" s="32" t="s">
        <v>157</v>
      </c>
      <c r="E14" s="32" t="s">
        <v>157</v>
      </c>
      <c r="F14" s="33" t="s">
        <v>807</v>
      </c>
      <c r="G14" s="34"/>
      <c r="H14" s="31"/>
    </row>
    <row r="15" spans="1:8" s="4" customFormat="1" x14ac:dyDescent="0.3">
      <c r="A15" s="4" t="s">
        <v>820</v>
      </c>
      <c r="B15" s="36"/>
      <c r="C15" s="33" t="str">
        <f t="shared" si="0"/>
        <v>PERF_PMD</v>
      </c>
      <c r="D15" s="32" t="s">
        <v>53</v>
      </c>
      <c r="E15" s="32" t="s">
        <v>68</v>
      </c>
      <c r="F15" s="33" t="s">
        <v>808</v>
      </c>
      <c r="G15" s="34"/>
      <c r="H15" s="31"/>
    </row>
    <row r="16" spans="1:8" s="4" customFormat="1" x14ac:dyDescent="0.3">
      <c r="A16" s="4" t="s">
        <v>821</v>
      </c>
      <c r="B16" s="36"/>
      <c r="C16" s="33" t="str">
        <f t="shared" si="0"/>
        <v>PERF_PMDR</v>
      </c>
      <c r="D16" s="32" t="s">
        <v>53</v>
      </c>
      <c r="E16" s="32" t="s">
        <v>68</v>
      </c>
      <c r="F16" s="33" t="s">
        <v>809</v>
      </c>
      <c r="G16" s="34"/>
      <c r="H16" s="31"/>
    </row>
    <row r="17" spans="1:8" s="4" customFormat="1" x14ac:dyDescent="0.3">
      <c r="A17" s="4" t="s">
        <v>835</v>
      </c>
      <c r="B17" s="36"/>
      <c r="C17" s="33" t="str">
        <f t="shared" si="0"/>
        <v>PERF_WEXC</v>
      </c>
      <c r="D17" s="32" t="s">
        <v>40</v>
      </c>
      <c r="E17" s="32" t="s">
        <v>41</v>
      </c>
      <c r="F17" s="33" t="s">
        <v>829</v>
      </c>
      <c r="G17" s="34"/>
      <c r="H17" s="31"/>
    </row>
    <row r="18" spans="1:8" s="4" customFormat="1" x14ac:dyDescent="0.3">
      <c r="A18" s="4" t="s">
        <v>837</v>
      </c>
      <c r="B18" s="36"/>
      <c r="C18" s="33" t="str">
        <f t="shared" si="0"/>
        <v>PERF_WTPD</v>
      </c>
      <c r="D18" s="32"/>
      <c r="E18" s="32" t="s">
        <v>51</v>
      </c>
      <c r="F18" s="33" t="s">
        <v>830</v>
      </c>
      <c r="G18" s="34"/>
      <c r="H18" s="31"/>
    </row>
    <row r="19" spans="1:8" s="4" customFormat="1" x14ac:dyDescent="0.3">
      <c r="A19" s="4" t="s">
        <v>836</v>
      </c>
      <c r="B19" s="36"/>
      <c r="C19" s="33" t="str">
        <f t="shared" si="0"/>
        <v>PERF_WPPD</v>
      </c>
      <c r="D19" s="14"/>
      <c r="E19" s="14" t="s">
        <v>51</v>
      </c>
      <c r="F19" s="15" t="s">
        <v>831</v>
      </c>
      <c r="G19" s="16"/>
      <c r="H19" s="30"/>
    </row>
    <row r="20" spans="1:8" s="4" customFormat="1" x14ac:dyDescent="0.3">
      <c r="A20" s="4" t="s">
        <v>838</v>
      </c>
      <c r="B20" s="36"/>
      <c r="C20" s="33" t="str">
        <f t="shared" si="0"/>
        <v>PERF_WSEQ</v>
      </c>
      <c r="D20" s="14"/>
      <c r="E20" s="14" t="s">
        <v>51</v>
      </c>
      <c r="F20" s="15" t="s">
        <v>832</v>
      </c>
      <c r="G20" s="16"/>
      <c r="H20" s="30"/>
    </row>
    <row r="21" spans="1:8" s="4" customFormat="1" x14ac:dyDescent="0.3">
      <c r="A21" s="4" t="s">
        <v>839</v>
      </c>
      <c r="B21" s="36"/>
      <c r="C21" s="33" t="str">
        <f t="shared" si="0"/>
        <v>PERF_WCON</v>
      </c>
      <c r="D21" s="14"/>
      <c r="E21" s="14" t="s">
        <v>51</v>
      </c>
      <c r="F21" s="15" t="s">
        <v>833</v>
      </c>
      <c r="G21" s="16"/>
      <c r="H21" s="30"/>
    </row>
    <row r="22" spans="1:8" s="4" customFormat="1" x14ac:dyDescent="0.3">
      <c r="A22" s="4" t="s">
        <v>840</v>
      </c>
      <c r="B22" s="36"/>
      <c r="C22" s="33" t="str">
        <f t="shared" si="0"/>
        <v>PERF_WDFL</v>
      </c>
      <c r="D22" s="14" t="s">
        <v>53</v>
      </c>
      <c r="E22" s="14" t="s">
        <v>68</v>
      </c>
      <c r="F22" s="15" t="s">
        <v>834</v>
      </c>
      <c r="G22" s="16"/>
      <c r="H22" s="30"/>
    </row>
    <row r="23" spans="1:8" s="4" customFormat="1" x14ac:dyDescent="0.3">
      <c r="A23" s="4" t="s">
        <v>841</v>
      </c>
      <c r="B23" s="36"/>
      <c r="C23" s="33" t="str">
        <f t="shared" si="0"/>
        <v>PERF_WWAT</v>
      </c>
      <c r="D23" s="153"/>
      <c r="E23" s="14" t="s">
        <v>51</v>
      </c>
      <c r="F23" s="15" t="s">
        <v>842</v>
      </c>
      <c r="G23" s="16"/>
      <c r="H23" s="30"/>
    </row>
    <row r="24" spans="1:8" x14ac:dyDescent="0.3">
      <c r="A24" s="27" t="s">
        <v>84</v>
      </c>
      <c r="B24" s="14"/>
      <c r="C24" s="15" t="str">
        <f t="shared" si="0"/>
        <v>PERF_REM</v>
      </c>
      <c r="D24" s="14"/>
      <c r="E24" s="14" t="s">
        <v>51</v>
      </c>
      <c r="F24" s="57" t="s">
        <v>2</v>
      </c>
      <c r="G24" s="16"/>
    </row>
    <row r="25" spans="1:8" x14ac:dyDescent="0.3">
      <c r="B25" s="14"/>
      <c r="C25" s="15" t="s">
        <v>85</v>
      </c>
      <c r="D25" s="14"/>
      <c r="E25" s="14" t="s">
        <v>51</v>
      </c>
      <c r="F25" s="15" t="s">
        <v>795</v>
      </c>
      <c r="G25" s="16" t="s">
        <v>141</v>
      </c>
    </row>
    <row r="27" spans="1:8" x14ac:dyDescent="0.3">
      <c r="B27" s="9" t="s">
        <v>42</v>
      </c>
    </row>
    <row r="28" spans="1:8" x14ac:dyDescent="0.3">
      <c r="B28" s="180"/>
      <c r="C28" s="180"/>
      <c r="D28" s="180"/>
      <c r="E28" s="180"/>
      <c r="F28" s="180"/>
      <c r="G28" s="180"/>
    </row>
    <row r="29" spans="1:8" ht="27.6" customHeight="1" x14ac:dyDescent="0.3">
      <c r="B29" s="181"/>
      <c r="C29" s="181"/>
      <c r="D29" s="181"/>
      <c r="E29" s="181"/>
      <c r="F29" s="181"/>
      <c r="G29" s="181"/>
    </row>
    <row r="30" spans="1:8" x14ac:dyDescent="0.3">
      <c r="B30" s="31"/>
    </row>
    <row r="31" spans="1:8" x14ac:dyDescent="0.3">
      <c r="B31" s="146"/>
    </row>
  </sheetData>
  <mergeCells count="5">
    <mergeCell ref="B1:F1"/>
    <mergeCell ref="B3:G3"/>
    <mergeCell ref="D4:E4"/>
    <mergeCell ref="B28:G28"/>
    <mergeCell ref="B29:G29"/>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H27"/>
  <sheetViews>
    <sheetView workbookViewId="0">
      <selection activeCell="B3" sqref="B3:G3"/>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1.6640625" style="69" customWidth="1"/>
    <col min="8" max="8" width="43.33203125" style="30" customWidth="1"/>
  </cols>
  <sheetData>
    <row r="1" spans="1:8" ht="16.2" thickBot="1" x14ac:dyDescent="0.35">
      <c r="A1" s="26" t="s">
        <v>305</v>
      </c>
      <c r="B1" s="175" t="s">
        <v>14</v>
      </c>
      <c r="C1" s="176"/>
      <c r="D1" s="176"/>
      <c r="E1" s="176"/>
      <c r="F1" s="177"/>
    </row>
    <row r="2" spans="1:8" x14ac:dyDescent="0.3">
      <c r="B2" s="20" t="s">
        <v>2</v>
      </c>
      <c r="C2" s="183" t="s">
        <v>907</v>
      </c>
      <c r="D2" s="183"/>
      <c r="E2" s="183"/>
      <c r="F2" s="183"/>
      <c r="G2" s="183"/>
    </row>
    <row r="3" spans="1:8" s="3" customFormat="1" x14ac:dyDescent="0.3">
      <c r="A3" s="28"/>
      <c r="B3" s="178" t="str">
        <f xml:space="preserve"> "Group Name: " &amp; $A$1&amp; " - " &amp; $B$1</f>
        <v>Group Name: DRFT - Design reinforcement</v>
      </c>
      <c r="C3" s="178"/>
      <c r="D3" s="178"/>
      <c r="E3" s="178"/>
      <c r="F3" s="178"/>
      <c r="G3" s="178"/>
      <c r="H3" s="30"/>
    </row>
    <row r="4" spans="1:8" x14ac:dyDescent="0.3">
      <c r="A4" s="29"/>
      <c r="B4" s="17" t="s">
        <v>32</v>
      </c>
      <c r="C4" s="18" t="s">
        <v>33</v>
      </c>
      <c r="D4" s="179" t="s">
        <v>56</v>
      </c>
      <c r="E4" s="179"/>
      <c r="F4" s="18" t="s">
        <v>38</v>
      </c>
      <c r="G4" s="19" t="s">
        <v>39</v>
      </c>
    </row>
    <row r="5" spans="1:8" x14ac:dyDescent="0.3">
      <c r="A5" s="29" t="s">
        <v>87</v>
      </c>
      <c r="B5" s="14" t="s">
        <v>45</v>
      </c>
      <c r="C5" s="15" t="str">
        <f>$A$1&amp;"_"&amp;A5</f>
        <v>DRFT_ID</v>
      </c>
      <c r="D5" s="14"/>
      <c r="E5" s="14" t="e">
        <f>#REF!</f>
        <v>#REF!</v>
      </c>
      <c r="F5" s="15" t="s">
        <v>262</v>
      </c>
      <c r="G5" s="15" t="s">
        <v>195</v>
      </c>
    </row>
    <row r="6" spans="1:8" x14ac:dyDescent="0.3">
      <c r="A6" s="27" t="s">
        <v>265</v>
      </c>
      <c r="B6" s="14" t="s">
        <v>45</v>
      </c>
      <c r="C6" s="15" t="str">
        <f>$A$1&amp;"_"&amp;A6</f>
        <v>DRFT_TOPP</v>
      </c>
      <c r="D6" s="14" t="s">
        <v>40</v>
      </c>
      <c r="E6" s="14" t="s">
        <v>263</v>
      </c>
      <c r="F6" s="15" t="s">
        <v>272</v>
      </c>
      <c r="G6" s="22" t="s">
        <v>270</v>
      </c>
      <c r="H6" s="30" t="s">
        <v>298</v>
      </c>
    </row>
    <row r="7" spans="1:8" x14ac:dyDescent="0.3">
      <c r="A7" s="27" t="s">
        <v>269</v>
      </c>
      <c r="B7" s="14" t="s">
        <v>45</v>
      </c>
      <c r="C7" s="15" t="str">
        <f t="shared" ref="C7:C19" si="0">$A$1&amp;"_"&amp;A7</f>
        <v>DRFT_RLEN</v>
      </c>
      <c r="D7" s="14" t="s">
        <v>40</v>
      </c>
      <c r="E7" s="14" t="s">
        <v>263</v>
      </c>
      <c r="F7" s="15" t="s">
        <v>271</v>
      </c>
      <c r="G7" s="22" t="s">
        <v>264</v>
      </c>
    </row>
    <row r="8" spans="1:8" x14ac:dyDescent="0.3">
      <c r="A8" s="27" t="s">
        <v>52</v>
      </c>
      <c r="B8" s="14"/>
      <c r="C8" s="15" t="str">
        <f t="shared" ref="C8" si="1">$A$1&amp;"_"&amp;A8</f>
        <v>DRFT_RDTM</v>
      </c>
      <c r="D8" s="14"/>
      <c r="E8" s="14" t="s">
        <v>51</v>
      </c>
      <c r="F8" s="15" t="s">
        <v>266</v>
      </c>
      <c r="G8" s="16" t="s">
        <v>5</v>
      </c>
      <c r="H8" s="30" t="s">
        <v>297</v>
      </c>
    </row>
    <row r="9" spans="1:8" x14ac:dyDescent="0.3">
      <c r="A9" s="27" t="s">
        <v>46</v>
      </c>
      <c r="B9" s="14"/>
      <c r="C9" s="15" t="str">
        <f t="shared" si="0"/>
        <v>DRFT_RELV</v>
      </c>
      <c r="D9" s="14" t="s">
        <v>40</v>
      </c>
      <c r="E9" s="14" t="s">
        <v>263</v>
      </c>
      <c r="F9" s="15" t="s">
        <v>267</v>
      </c>
      <c r="G9" s="16"/>
      <c r="H9" s="30" t="s">
        <v>268</v>
      </c>
    </row>
    <row r="10" spans="1:8" x14ac:dyDescent="0.3">
      <c r="A10" s="27" t="s">
        <v>288</v>
      </c>
      <c r="B10" s="14"/>
      <c r="C10" s="15" t="str">
        <f t="shared" si="0"/>
        <v>DRFT_MNUM</v>
      </c>
      <c r="D10" s="14"/>
      <c r="E10" s="14" t="s">
        <v>54</v>
      </c>
      <c r="F10" s="15" t="s">
        <v>273</v>
      </c>
      <c r="G10" s="16">
        <v>12</v>
      </c>
    </row>
    <row r="11" spans="1:8" x14ac:dyDescent="0.3">
      <c r="A11" s="27" t="s">
        <v>291</v>
      </c>
      <c r="B11" s="14"/>
      <c r="C11" s="15" t="str">
        <f t="shared" si="0"/>
        <v>DRFT_MBAR</v>
      </c>
      <c r="D11" s="14"/>
      <c r="E11" s="14" t="s">
        <v>51</v>
      </c>
      <c r="F11" s="15" t="s">
        <v>274</v>
      </c>
      <c r="G11" s="16" t="s">
        <v>286</v>
      </c>
    </row>
    <row r="12" spans="1:8" x14ac:dyDescent="0.3">
      <c r="A12" s="27" t="s">
        <v>287</v>
      </c>
      <c r="B12" s="14"/>
      <c r="C12" s="15" t="str">
        <f t="shared" si="0"/>
        <v>DRFT_MJOI</v>
      </c>
      <c r="D12" s="14"/>
      <c r="E12" s="14" t="s">
        <v>51</v>
      </c>
      <c r="F12" s="15" t="s">
        <v>293</v>
      </c>
      <c r="G12" s="16" t="s">
        <v>276</v>
      </c>
      <c r="H12" s="30" t="s">
        <v>282</v>
      </c>
    </row>
    <row r="13" spans="1:8" x14ac:dyDescent="0.3">
      <c r="A13" s="27" t="s">
        <v>300</v>
      </c>
      <c r="B13" s="14"/>
      <c r="C13" s="15" t="str">
        <f t="shared" si="0"/>
        <v>DRFT_MREQ</v>
      </c>
      <c r="D13" s="14"/>
      <c r="E13" s="14" t="s">
        <v>51</v>
      </c>
      <c r="F13" s="15" t="s">
        <v>296</v>
      </c>
      <c r="G13" s="16"/>
      <c r="H13" s="30" t="s">
        <v>302</v>
      </c>
    </row>
    <row r="14" spans="1:8" x14ac:dyDescent="0.3">
      <c r="A14" s="27" t="s">
        <v>292</v>
      </c>
      <c r="B14" s="14"/>
      <c r="C14" s="15" t="str">
        <f t="shared" si="0"/>
        <v>DRFT_SBAR</v>
      </c>
      <c r="D14" s="14"/>
      <c r="E14" s="14" t="s">
        <v>51</v>
      </c>
      <c r="F14" s="15" t="s">
        <v>277</v>
      </c>
      <c r="G14" s="16" t="s">
        <v>285</v>
      </c>
    </row>
    <row r="15" spans="1:8" x14ac:dyDescent="0.3">
      <c r="A15" s="27" t="s">
        <v>290</v>
      </c>
      <c r="B15" s="14"/>
      <c r="C15" s="15" t="str">
        <f t="shared" si="0"/>
        <v>DRFT_SPIT</v>
      </c>
      <c r="D15" s="14" t="s">
        <v>53</v>
      </c>
      <c r="E15" s="14" t="s">
        <v>54</v>
      </c>
      <c r="F15" s="15" t="s">
        <v>281</v>
      </c>
      <c r="G15" s="16">
        <v>200</v>
      </c>
    </row>
    <row r="16" spans="1:8" x14ac:dyDescent="0.3">
      <c r="A16" s="27" t="s">
        <v>289</v>
      </c>
      <c r="B16" s="14"/>
      <c r="C16" s="15" t="str">
        <f t="shared" si="0"/>
        <v>DRFT_STYP</v>
      </c>
      <c r="D16" s="14"/>
      <c r="E16" s="14" t="s">
        <v>58</v>
      </c>
      <c r="F16" s="15" t="s">
        <v>278</v>
      </c>
      <c r="G16" s="22" t="s">
        <v>280</v>
      </c>
      <c r="H16" s="30" t="s">
        <v>279</v>
      </c>
    </row>
    <row r="17" spans="1:8" x14ac:dyDescent="0.3">
      <c r="A17" s="27" t="s">
        <v>301</v>
      </c>
      <c r="B17" s="14"/>
      <c r="C17" s="15" t="str">
        <f t="shared" si="0"/>
        <v>DRFT_SREQ</v>
      </c>
      <c r="D17" s="14"/>
      <c r="E17" s="14" t="s">
        <v>51</v>
      </c>
      <c r="F17" s="15" t="s">
        <v>299</v>
      </c>
      <c r="G17" s="22"/>
    </row>
    <row r="18" spans="1:8" s="76" customFormat="1" x14ac:dyDescent="0.3">
      <c r="A18" s="73" t="s">
        <v>295</v>
      </c>
      <c r="B18" s="72"/>
      <c r="C18" s="74" t="str">
        <f t="shared" si="0"/>
        <v>DRFT_COVR</v>
      </c>
      <c r="D18" s="72" t="s">
        <v>53</v>
      </c>
      <c r="E18" s="14" t="s">
        <v>54</v>
      </c>
      <c r="F18" s="74" t="s">
        <v>294</v>
      </c>
      <c r="G18" s="75"/>
      <c r="H18" s="73"/>
    </row>
    <row r="19" spans="1:8" x14ac:dyDescent="0.3">
      <c r="A19" s="27" t="s">
        <v>84</v>
      </c>
      <c r="B19" s="14"/>
      <c r="C19" s="15" t="str">
        <f t="shared" si="0"/>
        <v>DRFT_REM</v>
      </c>
      <c r="D19" s="14"/>
      <c r="E19" s="14" t="s">
        <v>51</v>
      </c>
      <c r="F19" s="15" t="s">
        <v>89</v>
      </c>
      <c r="G19" s="16"/>
    </row>
    <row r="20" spans="1:8" x14ac:dyDescent="0.3">
      <c r="B20" s="14"/>
      <c r="C20" s="15" t="s">
        <v>85</v>
      </c>
      <c r="D20" s="14"/>
      <c r="E20" s="14" t="s">
        <v>51</v>
      </c>
      <c r="F20" s="15" t="s">
        <v>283</v>
      </c>
      <c r="G20" s="16" t="s">
        <v>284</v>
      </c>
    </row>
    <row r="22" spans="1:8" x14ac:dyDescent="0.3">
      <c r="B22" s="9" t="s">
        <v>42</v>
      </c>
    </row>
    <row r="23" spans="1:8" x14ac:dyDescent="0.3">
      <c r="B23" s="189" t="s">
        <v>906</v>
      </c>
      <c r="C23" s="189"/>
      <c r="D23" s="189"/>
      <c r="E23" s="189"/>
      <c r="F23" s="189"/>
      <c r="G23" s="189"/>
    </row>
    <row r="24" spans="1:8" x14ac:dyDescent="0.3">
      <c r="B24" s="189" t="str">
        <f>C5&amp;" corresponds to code input in LOCA or CDES table"</f>
        <v>DRFT_ID corresponds to code input in LOCA or CDES table</v>
      </c>
      <c r="C24" s="189"/>
      <c r="D24" s="189"/>
      <c r="E24" s="189"/>
      <c r="F24" s="189"/>
      <c r="G24" s="189"/>
    </row>
    <row r="25" spans="1:8" x14ac:dyDescent="0.3">
      <c r="B25" s="189" t="s">
        <v>303</v>
      </c>
      <c r="C25" s="189"/>
      <c r="D25" s="189"/>
      <c r="E25" s="189"/>
      <c r="F25" s="189"/>
      <c r="G25" s="189"/>
    </row>
    <row r="26" spans="1:8" x14ac:dyDescent="0.3">
      <c r="B26" s="184" t="s">
        <v>297</v>
      </c>
      <c r="C26" s="184"/>
      <c r="D26" s="184"/>
      <c r="E26" s="184"/>
      <c r="F26" s="184"/>
      <c r="G26" s="184"/>
    </row>
    <row r="27" spans="1:8" x14ac:dyDescent="0.3">
      <c r="B27" s="188" t="s">
        <v>304</v>
      </c>
      <c r="C27" s="188"/>
      <c r="D27" s="188"/>
      <c r="E27" s="188"/>
      <c r="F27" s="188"/>
      <c r="G27" s="188"/>
    </row>
  </sheetData>
  <mergeCells count="9">
    <mergeCell ref="B27:G27"/>
    <mergeCell ref="B23:G23"/>
    <mergeCell ref="B24:G24"/>
    <mergeCell ref="B1:F1"/>
    <mergeCell ref="B3:G3"/>
    <mergeCell ref="D4:E4"/>
    <mergeCell ref="B25:G25"/>
    <mergeCell ref="B26:G26"/>
    <mergeCell ref="C2:G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1"/>
  <sheetViews>
    <sheetView workbookViewId="0">
      <selection activeCell="I6" sqref="I6"/>
    </sheetView>
  </sheetViews>
  <sheetFormatPr defaultRowHeight="14.4" x14ac:dyDescent="0.3"/>
  <cols>
    <col min="1" max="1" width="5" style="155" customWidth="1"/>
  </cols>
  <sheetData>
    <row r="1" spans="1:2" x14ac:dyDescent="0.3">
      <c r="A1" s="157" t="s">
        <v>864</v>
      </c>
    </row>
    <row r="2" spans="1:2" x14ac:dyDescent="0.3">
      <c r="A2" s="157"/>
    </row>
    <row r="3" spans="1:2" x14ac:dyDescent="0.3">
      <c r="A3" s="158" t="s">
        <v>880</v>
      </c>
    </row>
    <row r="4" spans="1:2" x14ac:dyDescent="0.3">
      <c r="B4" t="s">
        <v>865</v>
      </c>
    </row>
    <row r="5" spans="1:2" x14ac:dyDescent="0.3">
      <c r="B5" t="s">
        <v>866</v>
      </c>
    </row>
    <row r="6" spans="1:2" x14ac:dyDescent="0.3">
      <c r="B6" t="s">
        <v>867</v>
      </c>
    </row>
    <row r="8" spans="1:2" x14ac:dyDescent="0.3">
      <c r="A8" s="155" t="s">
        <v>870</v>
      </c>
    </row>
    <row r="9" spans="1:2" x14ac:dyDescent="0.3">
      <c r="B9" t="s">
        <v>868</v>
      </c>
    </row>
    <row r="10" spans="1:2" x14ac:dyDescent="0.3">
      <c r="B10" t="s">
        <v>869</v>
      </c>
    </row>
    <row r="12" spans="1:2" x14ac:dyDescent="0.3">
      <c r="A12" s="155" t="s">
        <v>871</v>
      </c>
    </row>
    <row r="13" spans="1:2" x14ac:dyDescent="0.3">
      <c r="B13" t="s">
        <v>872</v>
      </c>
    </row>
    <row r="14" spans="1:2" x14ac:dyDescent="0.3">
      <c r="B14" t="s">
        <v>873</v>
      </c>
    </row>
    <row r="15" spans="1:2" x14ac:dyDescent="0.3">
      <c r="B15" t="s">
        <v>874</v>
      </c>
    </row>
    <row r="16" spans="1:2" x14ac:dyDescent="0.3">
      <c r="B16" t="s">
        <v>875</v>
      </c>
    </row>
    <row r="17" spans="1:2" x14ac:dyDescent="0.3">
      <c r="B17" s="155" t="s">
        <v>876</v>
      </c>
    </row>
    <row r="18" spans="1:2" x14ac:dyDescent="0.3">
      <c r="B18" s="155" t="s">
        <v>877</v>
      </c>
    </row>
    <row r="20" spans="1:2" x14ac:dyDescent="0.3">
      <c r="A20" s="157" t="s">
        <v>914</v>
      </c>
    </row>
    <row r="21" spans="1:2" x14ac:dyDescent="0.3">
      <c r="B21" t="s">
        <v>915</v>
      </c>
    </row>
    <row r="22" spans="1:2" x14ac:dyDescent="0.3">
      <c r="B22" t="s">
        <v>916</v>
      </c>
    </row>
    <row r="23" spans="1:2" x14ac:dyDescent="0.3">
      <c r="B23" t="s">
        <v>917</v>
      </c>
    </row>
    <row r="24" spans="1:2" x14ac:dyDescent="0.3">
      <c r="B24" t="s">
        <v>918</v>
      </c>
    </row>
    <row r="26" spans="1:2" x14ac:dyDescent="0.3">
      <c r="A26" s="157" t="s">
        <v>863</v>
      </c>
    </row>
    <row r="27" spans="1:2" x14ac:dyDescent="0.3">
      <c r="B27" s="155" t="s">
        <v>862</v>
      </c>
    </row>
    <row r="28" spans="1:2" x14ac:dyDescent="0.3">
      <c r="B28" s="155" t="s">
        <v>879</v>
      </c>
    </row>
    <row r="29" spans="1:2" x14ac:dyDescent="0.3">
      <c r="B29" t="s">
        <v>878</v>
      </c>
    </row>
    <row r="30" spans="1:2" x14ac:dyDescent="0.3">
      <c r="B30" t="s">
        <v>931</v>
      </c>
    </row>
    <row r="31" spans="1:2" x14ac:dyDescent="0.3">
      <c r="B31" t="s">
        <v>930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259A6-3832-46E1-AA5E-F63AB5194DAB}">
  <dimension ref="A1:F1"/>
  <sheetViews>
    <sheetView workbookViewId="0">
      <selection activeCell="O21" sqref="O21"/>
    </sheetView>
  </sheetViews>
  <sheetFormatPr defaultRowHeight="14.4" x14ac:dyDescent="0.3"/>
  <sheetData>
    <row r="1" spans="1:6" s="168" customFormat="1" ht="13.8" x14ac:dyDescent="0.25">
      <c r="A1" s="168" t="s">
        <v>935</v>
      </c>
      <c r="F1" s="168" t="s">
        <v>936</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41"/>
  <sheetViews>
    <sheetView topLeftCell="A3" workbookViewId="0">
      <selection activeCell="E26" sqref="E26"/>
    </sheetView>
  </sheetViews>
  <sheetFormatPr defaultRowHeight="14.4" x14ac:dyDescent="0.3"/>
  <cols>
    <col min="1" max="7" width="8.88671875" style="125"/>
    <col min="8" max="8" width="3.6640625" style="6" customWidth="1"/>
    <col min="9" max="9" width="3.33203125" style="159" customWidth="1"/>
    <col min="10" max="11" width="3.6640625" style="159" customWidth="1"/>
    <col min="12" max="23" width="8.88671875" style="71"/>
  </cols>
  <sheetData>
    <row r="1" spans="1:11" x14ac:dyDescent="0.3">
      <c r="I1" s="174" t="s">
        <v>881</v>
      </c>
      <c r="J1" s="174"/>
      <c r="K1" s="174"/>
    </row>
    <row r="2" spans="1:11" ht="57.6" x14ac:dyDescent="0.3">
      <c r="H2" s="162"/>
      <c r="I2" s="160" t="s">
        <v>883</v>
      </c>
      <c r="J2" s="160" t="s">
        <v>885</v>
      </c>
      <c r="K2" s="160" t="s">
        <v>884</v>
      </c>
    </row>
    <row r="3" spans="1:11" x14ac:dyDescent="0.3">
      <c r="A3" s="164" t="str">
        <f>PROJ!A$1</f>
        <v>PROJ</v>
      </c>
      <c r="B3" s="164" t="str">
        <f>PROJ!B$1</f>
        <v>Project details</v>
      </c>
      <c r="C3" s="164"/>
      <c r="D3" s="164"/>
      <c r="I3" s="159" t="s">
        <v>51</v>
      </c>
    </row>
    <row r="5" spans="1:11" x14ac:dyDescent="0.3">
      <c r="A5" s="164" t="str">
        <f>ELEM!A$1</f>
        <v>ELEM</v>
      </c>
      <c r="B5" s="164" t="str">
        <f>ELEM!B$1</f>
        <v>Pile / wall element identification</v>
      </c>
      <c r="I5" s="159" t="s">
        <v>51</v>
      </c>
    </row>
    <row r="6" spans="1:11" x14ac:dyDescent="0.3">
      <c r="A6" s="164"/>
      <c r="B6" s="125" t="str">
        <f>EREQ!A$1</f>
        <v>EREQ</v>
      </c>
      <c r="C6" s="125" t="str">
        <f>EREQ!B$1</f>
        <v>Employer requirements for design</v>
      </c>
      <c r="I6" s="159" t="s">
        <v>51</v>
      </c>
    </row>
    <row r="7" spans="1:11" x14ac:dyDescent="0.3">
      <c r="B7" s="125" t="str">
        <f>DESN!A$1</f>
        <v>DESN</v>
      </c>
      <c r="C7" s="125" t="str">
        <f>DESN!B$1</f>
        <v>Design pile/wall schedule</v>
      </c>
      <c r="J7" s="159" t="s">
        <v>51</v>
      </c>
    </row>
    <row r="8" spans="1:11" x14ac:dyDescent="0.3">
      <c r="B8" s="164" t="str">
        <f>ABUI!A$1</f>
        <v>ABUI</v>
      </c>
      <c r="C8" s="164" t="str">
        <f>ABUI!B$1</f>
        <v>Pile/wall as built summary</v>
      </c>
      <c r="D8" s="164"/>
      <c r="K8" s="159" t="s">
        <v>51</v>
      </c>
    </row>
    <row r="9" spans="1:11" x14ac:dyDescent="0.3">
      <c r="B9" s="125" t="str">
        <f>BORE!A$1</f>
        <v>BORE</v>
      </c>
      <c r="C9" s="125" t="str">
        <f>BORE!B$1</f>
        <v>Bored pile progress record</v>
      </c>
      <c r="K9" s="159" t="s">
        <v>51</v>
      </c>
    </row>
    <row r="10" spans="1:11" x14ac:dyDescent="0.3">
      <c r="B10" s="125" t="str">
        <f>BDPH!A$1</f>
        <v>BDPH</v>
      </c>
      <c r="C10" s="125" t="str">
        <f>BDPH!B$1</f>
        <v>Bored pile / wall details with depth</v>
      </c>
      <c r="K10" s="159" t="s">
        <v>51</v>
      </c>
    </row>
    <row r="11" spans="1:11" x14ac:dyDescent="0.3">
      <c r="B11" s="125" t="s">
        <v>861</v>
      </c>
      <c r="K11" s="159" t="s">
        <v>51</v>
      </c>
    </row>
    <row r="12" spans="1:11" x14ac:dyDescent="0.3">
      <c r="B12" s="125" t="str">
        <f>CFAM!A$1</f>
        <v>CFAM</v>
      </c>
      <c r="C12" s="125" t="str">
        <f>CFAM!B$1</f>
        <v>CFA monitoring during installation</v>
      </c>
      <c r="K12" s="159" t="s">
        <v>51</v>
      </c>
    </row>
    <row r="13" spans="1:11" x14ac:dyDescent="0.3">
      <c r="A13" s="125" t="s">
        <v>601</v>
      </c>
      <c r="B13" s="125" t="str">
        <f>DRIV!A$1</f>
        <v>DRIV</v>
      </c>
      <c r="C13" s="125" t="str">
        <f>DRIV!B$1</f>
        <v>Driven or helical pile progress record</v>
      </c>
      <c r="K13" s="159" t="s">
        <v>51</v>
      </c>
    </row>
    <row r="14" spans="1:11" x14ac:dyDescent="0.3">
      <c r="B14" s="125" t="str">
        <f>DDPH!A$1</f>
        <v>DDPH</v>
      </c>
      <c r="C14" s="125" t="str">
        <f>DDPH!B$1</f>
        <v>Driven or helical pile / wall details with depth</v>
      </c>
      <c r="J14" s="161"/>
      <c r="K14" s="159" t="s">
        <v>51</v>
      </c>
    </row>
    <row r="15" spans="1:11" x14ac:dyDescent="0.3">
      <c r="B15" s="125" t="str">
        <f>DREC!A$1</f>
        <v>DREC</v>
      </c>
      <c r="C15" s="125" t="str">
        <f>DREC!B$1</f>
        <v>Driven pile / wall driving record</v>
      </c>
      <c r="K15" s="159" t="s">
        <v>51</v>
      </c>
    </row>
    <row r="16" spans="1:11" x14ac:dyDescent="0.3">
      <c r="B16" s="125" t="str">
        <f>PRFT!A$1</f>
        <v>PRFT</v>
      </c>
      <c r="C16" s="125" t="str">
        <f>PRFT!B$1</f>
        <v>As built pile / wall reinforcement</v>
      </c>
      <c r="K16" s="159" t="s">
        <v>51</v>
      </c>
    </row>
    <row r="17" spans="1:11" x14ac:dyDescent="0.3">
      <c r="B17" s="125" t="str">
        <f>INST!A$1</f>
        <v>INST</v>
      </c>
      <c r="C17" s="125" t="str">
        <f>INST!B$1</f>
        <v>Instrumentation and installations</v>
      </c>
      <c r="K17" s="159" t="s">
        <v>51</v>
      </c>
    </row>
    <row r="18" spans="1:11" x14ac:dyDescent="0.3">
      <c r="B18" s="125" t="str">
        <f>GEOL!A$1</f>
        <v>GEOL</v>
      </c>
      <c r="C18" s="125" t="str">
        <f>GEOL!B$1</f>
        <v>Description of excavated ground</v>
      </c>
      <c r="K18" s="159" t="s">
        <v>51</v>
      </c>
    </row>
    <row r="19" spans="1:11" x14ac:dyDescent="0.3">
      <c r="B19" s="125" t="str">
        <f>IOBS!A$1</f>
        <v>IOBS</v>
      </c>
      <c r="C19" s="125" t="str">
        <f>IOBS!B$1</f>
        <v>Inspections or observations during piling</v>
      </c>
      <c r="K19" s="159" t="s">
        <v>51</v>
      </c>
    </row>
    <row r="20" spans="1:11" x14ac:dyDescent="0.3">
      <c r="B20" s="125" t="str">
        <f>ITGY!A$1</f>
        <v>ITGY</v>
      </c>
      <c r="C20" s="125" t="str">
        <f>ITGY!B$1</f>
        <v>Integrity testing</v>
      </c>
      <c r="K20" s="159" t="s">
        <v>51</v>
      </c>
    </row>
    <row r="21" spans="1:11" x14ac:dyDescent="0.3">
      <c r="B21" s="125" t="str">
        <f>PTST!A$1</f>
        <v>PTST</v>
      </c>
      <c r="C21" s="125" t="str">
        <f>PTST!B$1</f>
        <v>Pile load testing general and summary</v>
      </c>
      <c r="K21" s="159" t="s">
        <v>51</v>
      </c>
    </row>
    <row r="22" spans="1:11" x14ac:dyDescent="0.3">
      <c r="C22" s="125" t="str">
        <f>PTLS!A$1</f>
        <v>PTLS</v>
      </c>
      <c r="D22" s="125" t="str">
        <f>PTLS!B$1</f>
        <v>Pile test load and settlement</v>
      </c>
      <c r="K22" s="159" t="s">
        <v>51</v>
      </c>
    </row>
    <row r="23" spans="1:11" x14ac:dyDescent="0.3">
      <c r="C23" s="125" t="str">
        <f>PTIR!A$1</f>
        <v>PTIR</v>
      </c>
      <c r="D23" s="125" t="str">
        <f>PTIR!B$1</f>
        <v>Pile test instrumentation reading</v>
      </c>
      <c r="K23" s="159" t="s">
        <v>51</v>
      </c>
    </row>
    <row r="24" spans="1:11" x14ac:dyDescent="0.3">
      <c r="B24" s="125" t="str">
        <f>NCRM!A$1</f>
        <v>NCRM</v>
      </c>
      <c r="C24" s="125" t="str">
        <f>NCRM!B$1</f>
        <v>Non conformances / remedial action</v>
      </c>
      <c r="K24" s="159" t="s">
        <v>51</v>
      </c>
    </row>
    <row r="26" spans="1:11" x14ac:dyDescent="0.3">
      <c r="A26" s="125" t="s">
        <v>229</v>
      </c>
    </row>
    <row r="28" spans="1:11" x14ac:dyDescent="0.3">
      <c r="A28" s="125" t="str">
        <f>CONC!A$1</f>
        <v>CONC</v>
      </c>
      <c r="B28" s="125" t="str">
        <f>CONC!B$1</f>
        <v>Concrete delivered/batched</v>
      </c>
      <c r="K28" s="159" t="s">
        <v>51</v>
      </c>
    </row>
    <row r="29" spans="1:11" x14ac:dyDescent="0.3">
      <c r="B29" s="125" t="str">
        <f>CSMP!A$1</f>
        <v>CSMP</v>
      </c>
      <c r="C29" s="125" t="str">
        <f>CSMP!B$1</f>
        <v>Concrete sampling</v>
      </c>
      <c r="K29" s="159" t="s">
        <v>51</v>
      </c>
    </row>
    <row r="30" spans="1:11" x14ac:dyDescent="0.3">
      <c r="C30" s="125" t="str">
        <f>CTST!A$1</f>
        <v>CTST</v>
      </c>
      <c r="D30" s="125" t="str">
        <f>CTST!B$1</f>
        <v>Concrete testing</v>
      </c>
      <c r="K30" s="159" t="s">
        <v>51</v>
      </c>
    </row>
    <row r="32" spans="1:11" x14ac:dyDescent="0.3">
      <c r="A32" s="125" t="str">
        <f>FLUI!A$1</f>
        <v>FLUI</v>
      </c>
      <c r="B32" s="125" t="str">
        <f>FLUI!B$1</f>
        <v>Support fluid sampling and testing</v>
      </c>
      <c r="K32" s="159" t="s">
        <v>51</v>
      </c>
    </row>
    <row r="34" spans="1:10" x14ac:dyDescent="0.3">
      <c r="A34" s="125" t="str">
        <f>PERF!A$1</f>
        <v>PERF</v>
      </c>
      <c r="B34" s="125" t="str">
        <f>PERF!B$1</f>
        <v>Pile/wall performance criteria under test</v>
      </c>
      <c r="I34" s="159" t="s">
        <v>51</v>
      </c>
    </row>
    <row r="35" spans="1:10" x14ac:dyDescent="0.3">
      <c r="A35" s="125" t="str">
        <f>LOAD!A$1</f>
        <v>LOAD</v>
      </c>
      <c r="B35" s="125" t="str">
        <f>LOAD!B$1</f>
        <v>Pile/wall design loads</v>
      </c>
      <c r="I35" s="159" t="s">
        <v>51</v>
      </c>
    </row>
    <row r="36" spans="1:10" x14ac:dyDescent="0.3">
      <c r="A36" s="125" t="str">
        <f>DRFT!A$1</f>
        <v>DRFT</v>
      </c>
      <c r="B36" s="125" t="str">
        <f>DRFT!B$1</f>
        <v>Design reinforcement</v>
      </c>
      <c r="J36" s="159" t="s">
        <v>51</v>
      </c>
    </row>
    <row r="38" spans="1:10" x14ac:dyDescent="0.3">
      <c r="A38" s="163" t="s">
        <v>42</v>
      </c>
    </row>
    <row r="39" spans="1:10" x14ac:dyDescent="0.3">
      <c r="A39" s="163"/>
    </row>
    <row r="40" spans="1:10" x14ac:dyDescent="0.3">
      <c r="A40" s="163">
        <v>2</v>
      </c>
      <c r="B40" s="125" t="s">
        <v>920</v>
      </c>
    </row>
    <row r="41" spans="1:10" x14ac:dyDescent="0.3">
      <c r="A41" s="165" t="s">
        <v>919</v>
      </c>
      <c r="B41" s="125" t="s">
        <v>882</v>
      </c>
    </row>
  </sheetData>
  <mergeCells count="1">
    <mergeCell ref="I1:K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8"/>
  <sheetViews>
    <sheetView workbookViewId="0">
      <selection activeCell="I5" sqref="I5"/>
    </sheetView>
  </sheetViews>
  <sheetFormatPr defaultRowHeight="14.4" x14ac:dyDescent="0.3"/>
  <cols>
    <col min="1" max="1" width="8.88671875" style="27"/>
    <col min="2" max="2" width="6.6640625" style="6" customWidth="1"/>
    <col min="3" max="3" width="11.88671875" customWidth="1"/>
    <col min="4" max="4" width="12.44140625" style="6" customWidth="1"/>
    <col min="5" max="5" width="10" style="6" customWidth="1"/>
    <col min="6" max="6" width="45" customWidth="1"/>
    <col min="7" max="7" width="28.6640625" style="10" customWidth="1"/>
    <col min="8" max="8" width="43.33203125" style="30" customWidth="1"/>
  </cols>
  <sheetData>
    <row r="1" spans="1:8" ht="16.2" thickBot="1" x14ac:dyDescent="0.35">
      <c r="A1" s="26" t="s">
        <v>0</v>
      </c>
      <c r="B1" s="175" t="s">
        <v>860</v>
      </c>
      <c r="C1" s="176"/>
      <c r="D1" s="176"/>
      <c r="E1" s="176"/>
      <c r="F1" s="177"/>
    </row>
    <row r="2" spans="1:8" x14ac:dyDescent="0.3">
      <c r="B2" s="20" t="s">
        <v>2</v>
      </c>
      <c r="C2" t="s">
        <v>887</v>
      </c>
    </row>
    <row r="3" spans="1:8" ht="25.2" customHeight="1" x14ac:dyDescent="0.3">
      <c r="A3" s="28"/>
      <c r="B3" s="178" t="str">
        <f xml:space="preserve"> "Group Name: " &amp; $A$1&amp; " - " &amp; $B$1</f>
        <v>Group Name: PROJ - Project details</v>
      </c>
      <c r="C3" s="178"/>
      <c r="D3" s="178"/>
      <c r="E3" s="178"/>
      <c r="F3" s="178"/>
      <c r="G3" s="178"/>
    </row>
    <row r="4" spans="1:8" ht="24.6" customHeight="1" x14ac:dyDescent="0.3">
      <c r="A4" s="29"/>
      <c r="B4" s="17" t="s">
        <v>32</v>
      </c>
      <c r="C4" s="18" t="s">
        <v>33</v>
      </c>
      <c r="D4" s="179" t="s">
        <v>56</v>
      </c>
      <c r="E4" s="179"/>
      <c r="F4" s="18" t="s">
        <v>38</v>
      </c>
      <c r="G4" s="19" t="s">
        <v>39</v>
      </c>
    </row>
    <row r="5" spans="1:8" x14ac:dyDescent="0.3">
      <c r="A5" s="29"/>
      <c r="B5" s="14" t="s">
        <v>143</v>
      </c>
      <c r="C5" s="15" t="s">
        <v>125</v>
      </c>
      <c r="D5" s="15"/>
      <c r="E5" s="14" t="s">
        <v>87</v>
      </c>
      <c r="F5" s="15" t="s">
        <v>126</v>
      </c>
      <c r="G5" s="44" t="s">
        <v>142</v>
      </c>
    </row>
    <row r="6" spans="1:8" x14ac:dyDescent="0.3">
      <c r="A6"/>
      <c r="B6" s="8"/>
      <c r="C6" s="15" t="s">
        <v>127</v>
      </c>
      <c r="D6" s="15"/>
      <c r="E6" s="14" t="s">
        <v>51</v>
      </c>
      <c r="F6" s="15" t="s">
        <v>128</v>
      </c>
      <c r="G6" s="15" t="s">
        <v>129</v>
      </c>
      <c r="H6" s="3"/>
    </row>
    <row r="7" spans="1:8" x14ac:dyDescent="0.3">
      <c r="A7" s="4"/>
      <c r="B7" s="36"/>
      <c r="C7" s="15" t="s">
        <v>130</v>
      </c>
      <c r="D7" s="15"/>
      <c r="E7" s="14" t="s">
        <v>51</v>
      </c>
      <c r="F7" s="15" t="s">
        <v>131</v>
      </c>
      <c r="G7" s="15" t="s">
        <v>132</v>
      </c>
      <c r="H7" s="31"/>
    </row>
    <row r="8" spans="1:8" x14ac:dyDescent="0.3">
      <c r="A8" s="4"/>
      <c r="B8" s="14"/>
      <c r="C8" s="15" t="s">
        <v>133</v>
      </c>
      <c r="D8" s="15"/>
      <c r="E8" s="14" t="s">
        <v>51</v>
      </c>
      <c r="F8" s="15" t="s">
        <v>134</v>
      </c>
      <c r="G8" s="15" t="s">
        <v>135</v>
      </c>
    </row>
    <row r="9" spans="1:8" x14ac:dyDescent="0.3">
      <c r="A9" s="27" t="s">
        <v>856</v>
      </c>
      <c r="B9" s="14"/>
      <c r="C9" s="35" t="str">
        <f t="shared" ref="C9:C10" si="0">$A$1&amp;"_"&amp;A9</f>
        <v>PROJ_MCON</v>
      </c>
      <c r="D9" s="15"/>
      <c r="E9" s="14" t="s">
        <v>51</v>
      </c>
      <c r="F9" s="15" t="s">
        <v>855</v>
      </c>
      <c r="G9" s="15"/>
    </row>
    <row r="10" spans="1:8" x14ac:dyDescent="0.3">
      <c r="A10" s="27" t="s">
        <v>857</v>
      </c>
      <c r="B10" s="14"/>
      <c r="C10" s="35" t="str">
        <f t="shared" si="0"/>
        <v>PROJ_PCONN</v>
      </c>
      <c r="D10" s="15"/>
      <c r="E10" s="14" t="s">
        <v>51</v>
      </c>
      <c r="F10" s="15" t="s">
        <v>854</v>
      </c>
      <c r="G10" s="15"/>
    </row>
    <row r="11" spans="1:8" x14ac:dyDescent="0.3">
      <c r="B11" s="14"/>
      <c r="C11" s="15" t="s">
        <v>136</v>
      </c>
      <c r="D11" s="15"/>
      <c r="E11" s="14" t="s">
        <v>51</v>
      </c>
      <c r="F11" s="15" t="s">
        <v>858</v>
      </c>
      <c r="G11" s="15" t="s">
        <v>137</v>
      </c>
    </row>
    <row r="12" spans="1:8" x14ac:dyDescent="0.3">
      <c r="B12" s="14"/>
      <c r="C12" s="15" t="s">
        <v>138</v>
      </c>
      <c r="D12" s="15"/>
      <c r="E12" s="14" t="s">
        <v>51</v>
      </c>
      <c r="F12" s="15" t="s">
        <v>139</v>
      </c>
      <c r="G12" s="15"/>
    </row>
    <row r="13" spans="1:8" s="3" customFormat="1" x14ac:dyDescent="0.3">
      <c r="A13" t="s">
        <v>100</v>
      </c>
      <c r="B13" s="8"/>
      <c r="C13" s="35" t="str">
        <f t="shared" ref="C13:C14" si="1">$A$1&amp;"_"&amp;A13</f>
        <v>PROJ_REF</v>
      </c>
      <c r="D13" s="8"/>
      <c r="E13" s="8" t="s">
        <v>51</v>
      </c>
      <c r="F13" s="7" t="s">
        <v>103</v>
      </c>
      <c r="G13" s="11"/>
      <c r="H13" s="30" t="s">
        <v>146</v>
      </c>
    </row>
    <row r="14" spans="1:8" s="3" customFormat="1" x14ac:dyDescent="0.3">
      <c r="A14" t="s">
        <v>101</v>
      </c>
      <c r="B14" s="8"/>
      <c r="C14" s="35" t="str">
        <f t="shared" si="1"/>
        <v>PROJ_DATM</v>
      </c>
      <c r="D14" s="8"/>
      <c r="E14" s="8" t="s">
        <v>51</v>
      </c>
      <c r="F14" s="7" t="s">
        <v>104</v>
      </c>
      <c r="G14" s="7" t="s">
        <v>102</v>
      </c>
      <c r="H14" s="30" t="s">
        <v>147</v>
      </c>
    </row>
    <row r="15" spans="1:8" x14ac:dyDescent="0.3">
      <c r="B15" s="14"/>
      <c r="C15" s="15" t="s">
        <v>85</v>
      </c>
      <c r="D15" s="15"/>
      <c r="E15" s="14" t="s">
        <v>51</v>
      </c>
      <c r="F15" s="15" t="s">
        <v>140</v>
      </c>
      <c r="G15" s="15" t="s">
        <v>141</v>
      </c>
    </row>
    <row r="16" spans="1:8" x14ac:dyDescent="0.3">
      <c r="A16" s="31"/>
      <c r="B16" s="32"/>
      <c r="C16" s="33" t="str">
        <f t="shared" ref="C16:C22" si="2">$A$1&amp;"_"&amp;A16</f>
        <v>PROJ_</v>
      </c>
      <c r="D16" s="32"/>
      <c r="E16" s="32"/>
      <c r="F16" s="33"/>
      <c r="G16" s="34"/>
      <c r="H16" s="31"/>
    </row>
    <row r="17" spans="1:8" x14ac:dyDescent="0.3">
      <c r="A17" s="31"/>
      <c r="B17" s="32"/>
      <c r="C17" s="33" t="str">
        <f t="shared" si="2"/>
        <v>PROJ_</v>
      </c>
      <c r="D17" s="32"/>
      <c r="E17" s="32"/>
      <c r="F17" s="33"/>
      <c r="G17" s="34"/>
      <c r="H17" s="31"/>
    </row>
    <row r="18" spans="1:8" x14ac:dyDescent="0.3">
      <c r="A18" s="31"/>
      <c r="B18" s="32"/>
      <c r="C18" s="33" t="str">
        <f t="shared" si="2"/>
        <v>PROJ_</v>
      </c>
      <c r="D18" s="32"/>
      <c r="E18" s="32"/>
      <c r="F18" s="33"/>
      <c r="G18" s="34"/>
      <c r="H18" s="31"/>
    </row>
    <row r="19" spans="1:8" x14ac:dyDescent="0.3">
      <c r="A19" s="31"/>
      <c r="B19" s="32"/>
      <c r="C19" s="33" t="str">
        <f t="shared" si="2"/>
        <v>PROJ_</v>
      </c>
      <c r="D19" s="32"/>
      <c r="E19" s="32"/>
      <c r="F19" s="33"/>
      <c r="G19" s="34"/>
      <c r="H19" s="31"/>
    </row>
    <row r="20" spans="1:8" x14ac:dyDescent="0.3">
      <c r="A20" s="31"/>
      <c r="B20" s="32"/>
      <c r="C20" s="33" t="str">
        <f t="shared" si="2"/>
        <v>PROJ_</v>
      </c>
      <c r="D20" s="32"/>
      <c r="E20" s="32"/>
      <c r="F20" s="33"/>
      <c r="G20" s="34"/>
      <c r="H20" s="31"/>
    </row>
    <row r="21" spans="1:8" x14ac:dyDescent="0.3">
      <c r="B21" s="14"/>
      <c r="C21" s="15" t="str">
        <f t="shared" si="2"/>
        <v>PROJ_</v>
      </c>
      <c r="D21" s="14"/>
      <c r="E21" s="14"/>
      <c r="F21" s="15"/>
      <c r="G21" s="16"/>
    </row>
    <row r="22" spans="1:8" x14ac:dyDescent="0.3">
      <c r="B22" s="14"/>
      <c r="C22" s="15" t="str">
        <f t="shared" si="2"/>
        <v>PROJ_</v>
      </c>
      <c r="D22" s="14"/>
      <c r="E22" s="14"/>
      <c r="F22" s="15"/>
      <c r="G22" s="16"/>
    </row>
    <row r="23" spans="1:8" x14ac:dyDescent="0.3">
      <c r="B23" s="14"/>
      <c r="C23" s="15" t="s">
        <v>85</v>
      </c>
      <c r="D23" s="14"/>
      <c r="E23" s="14"/>
      <c r="F23" s="15"/>
      <c r="G23" s="16"/>
    </row>
    <row r="25" spans="1:8" x14ac:dyDescent="0.3">
      <c r="B25" s="9" t="s">
        <v>42</v>
      </c>
    </row>
    <row r="26" spans="1:8" x14ac:dyDescent="0.3">
      <c r="B26" s="180"/>
      <c r="C26" s="180"/>
      <c r="D26" s="180"/>
      <c r="E26" s="180"/>
      <c r="F26" s="180"/>
      <c r="G26" s="180"/>
    </row>
    <row r="27" spans="1:8" x14ac:dyDescent="0.3">
      <c r="B27" s="181"/>
      <c r="C27" s="181"/>
      <c r="D27" s="181"/>
      <c r="E27" s="181"/>
      <c r="F27" s="181"/>
      <c r="G27" s="181"/>
    </row>
    <row r="28" spans="1:8" x14ac:dyDescent="0.3">
      <c r="B28" s="31"/>
    </row>
  </sheetData>
  <mergeCells count="5">
    <mergeCell ref="B1:F1"/>
    <mergeCell ref="B3:G3"/>
    <mergeCell ref="D4:E4"/>
    <mergeCell ref="B26:G26"/>
    <mergeCell ref="B27:G2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4"/>
  <sheetViews>
    <sheetView workbookViewId="0">
      <selection activeCell="B1" sqref="B1:F1"/>
    </sheetView>
  </sheetViews>
  <sheetFormatPr defaultRowHeight="14.4" x14ac:dyDescent="0.3"/>
  <cols>
    <col min="2" max="2" width="6.6640625" style="6" customWidth="1"/>
    <col min="3" max="3" width="11.88671875" customWidth="1"/>
    <col min="4" max="4" width="10" style="6" customWidth="1"/>
    <col min="5" max="5" width="11.6640625" style="6" customWidth="1"/>
    <col min="6" max="6" width="41.33203125" customWidth="1"/>
    <col min="7" max="7" width="26.33203125" style="143" customWidth="1"/>
    <col min="8" max="8" width="43.33203125" style="3" customWidth="1"/>
  </cols>
  <sheetData>
    <row r="1" spans="1:8" ht="16.2" thickBot="1" x14ac:dyDescent="0.35">
      <c r="A1" s="13" t="s">
        <v>843</v>
      </c>
      <c r="B1" s="175" t="s">
        <v>844</v>
      </c>
      <c r="C1" s="176"/>
      <c r="D1" s="176"/>
      <c r="E1" s="176"/>
      <c r="F1" s="177"/>
    </row>
    <row r="2" spans="1:8" s="27" customFormat="1" ht="33.6" customHeight="1" x14ac:dyDescent="0.3">
      <c r="B2" s="156" t="s">
        <v>2</v>
      </c>
      <c r="C2" s="183" t="s">
        <v>888</v>
      </c>
      <c r="D2" s="183"/>
      <c r="E2" s="183"/>
      <c r="F2" s="183"/>
      <c r="G2" s="183"/>
      <c r="H2" s="30"/>
    </row>
    <row r="3" spans="1:8" s="3" customFormat="1" ht="28.95" customHeight="1" x14ac:dyDescent="0.3">
      <c r="A3" s="5"/>
      <c r="B3" s="178" t="str">
        <f xml:space="preserve"> "Group Name: " &amp; $A$1&amp; " - " &amp; $B$1</f>
        <v>Group Name: ELEM - Pile / wall element identification</v>
      </c>
      <c r="C3" s="178"/>
      <c r="D3" s="178"/>
      <c r="E3" s="178"/>
      <c r="F3" s="178"/>
      <c r="G3" s="178"/>
    </row>
    <row r="4" spans="1:8" ht="27.6" customHeight="1" x14ac:dyDescent="0.3">
      <c r="A4" s="1"/>
      <c r="B4" s="17" t="s">
        <v>32</v>
      </c>
      <c r="C4" s="18" t="s">
        <v>33</v>
      </c>
      <c r="D4" s="179" t="s">
        <v>56</v>
      </c>
      <c r="E4" s="179"/>
      <c r="F4" s="18" t="s">
        <v>38</v>
      </c>
      <c r="G4" s="19" t="s">
        <v>39</v>
      </c>
    </row>
    <row r="5" spans="1:8" x14ac:dyDescent="0.3">
      <c r="A5" s="1" t="s">
        <v>87</v>
      </c>
      <c r="B5" s="8" t="s">
        <v>45</v>
      </c>
      <c r="C5" s="7" t="str">
        <f>$A$1&amp;"_"&amp;A5</f>
        <v>ELEM_ID</v>
      </c>
      <c r="D5" s="8"/>
      <c r="E5" s="8" t="s">
        <v>87</v>
      </c>
      <c r="F5" s="7" t="s">
        <v>108</v>
      </c>
      <c r="G5" s="11" t="s">
        <v>59</v>
      </c>
    </row>
    <row r="6" spans="1:8" x14ac:dyDescent="0.3">
      <c r="A6" t="s">
        <v>57</v>
      </c>
      <c r="B6" s="8"/>
      <c r="C6" s="7" t="str">
        <f>$A$1&amp;"_"&amp;A6</f>
        <v>ELEM_TYPE</v>
      </c>
      <c r="D6" s="8" t="s">
        <v>40</v>
      </c>
      <c r="E6" s="37" t="s">
        <v>58</v>
      </c>
      <c r="F6" s="7" t="s">
        <v>123</v>
      </c>
      <c r="G6" s="38" t="s">
        <v>122</v>
      </c>
      <c r="H6" s="4" t="s">
        <v>144</v>
      </c>
    </row>
    <row r="7" spans="1:8" s="4" customFormat="1" x14ac:dyDescent="0.3">
      <c r="A7" s="4" t="s">
        <v>164</v>
      </c>
      <c r="B7" s="47"/>
      <c r="C7" s="48" t="str">
        <f>$A$1&amp;"_"&amp;A7</f>
        <v>ELEM_STDC</v>
      </c>
      <c r="D7" s="47"/>
      <c r="E7" s="47" t="s">
        <v>58</v>
      </c>
      <c r="F7" s="48" t="s">
        <v>161</v>
      </c>
      <c r="G7" s="49" t="s">
        <v>162</v>
      </c>
      <c r="H7" s="3" t="s">
        <v>218</v>
      </c>
    </row>
    <row r="8" spans="1:8" s="4" customFormat="1" x14ac:dyDescent="0.3">
      <c r="A8" s="3" t="s">
        <v>165</v>
      </c>
      <c r="B8" s="45"/>
      <c r="C8" s="46" t="str">
        <f>$A$1&amp;"_"&amp;A8</f>
        <v>ELEM_STIN</v>
      </c>
      <c r="D8" s="45" t="s">
        <v>40</v>
      </c>
      <c r="E8" s="81" t="s">
        <v>58</v>
      </c>
      <c r="F8" s="46" t="s">
        <v>163</v>
      </c>
      <c r="G8" s="60" t="s">
        <v>115</v>
      </c>
      <c r="H8" s="3" t="s">
        <v>218</v>
      </c>
    </row>
    <row r="9" spans="1:8" x14ac:dyDescent="0.3">
      <c r="A9" t="s">
        <v>109</v>
      </c>
      <c r="B9" s="8"/>
      <c r="C9" s="7" t="str">
        <f t="shared" ref="C9:C10" si="0">$A$1&amp;"_"&amp;A9</f>
        <v>ELEM_PCAP</v>
      </c>
      <c r="D9" s="8"/>
      <c r="E9" s="82" t="s">
        <v>51</v>
      </c>
      <c r="F9" s="55" t="s">
        <v>110</v>
      </c>
      <c r="G9" s="56" t="s">
        <v>114</v>
      </c>
      <c r="H9" s="4" t="s">
        <v>112</v>
      </c>
    </row>
    <row r="10" spans="1:8" s="4" customFormat="1" x14ac:dyDescent="0.3">
      <c r="A10" s="4" t="s">
        <v>1</v>
      </c>
      <c r="B10" s="36"/>
      <c r="C10" s="35" t="str">
        <f t="shared" si="0"/>
        <v>ELEM_LOCA</v>
      </c>
      <c r="D10" s="36"/>
      <c r="E10" s="83" t="s">
        <v>51</v>
      </c>
      <c r="F10" s="53" t="s">
        <v>111</v>
      </c>
      <c r="G10" s="54" t="s">
        <v>113</v>
      </c>
    </row>
    <row r="11" spans="1:8" s="4" customFormat="1" x14ac:dyDescent="0.3">
      <c r="A11" t="s">
        <v>13</v>
      </c>
      <c r="B11" s="8"/>
      <c r="C11" s="7" t="str">
        <f>$A$1&amp;"_"&amp;A11</f>
        <v>ELEM_DESR</v>
      </c>
      <c r="D11" s="8"/>
      <c r="E11" s="82" t="s">
        <v>58</v>
      </c>
      <c r="F11" s="55" t="s">
        <v>150</v>
      </c>
      <c r="G11" s="51" t="s">
        <v>151</v>
      </c>
      <c r="H11" s="3" t="s">
        <v>152</v>
      </c>
    </row>
    <row r="12" spans="1:8" s="4" customFormat="1" x14ac:dyDescent="0.3">
      <c r="A12" s="27" t="s">
        <v>84</v>
      </c>
      <c r="B12" s="14"/>
      <c r="C12" s="15" t="str">
        <f t="shared" ref="C12" si="1">$A$1&amp;"_"&amp;A12</f>
        <v>ELEM_REM</v>
      </c>
      <c r="D12" s="21"/>
      <c r="E12" s="14" t="s">
        <v>51</v>
      </c>
      <c r="F12" s="15" t="s">
        <v>2</v>
      </c>
      <c r="G12" s="16"/>
      <c r="H12" s="30"/>
    </row>
    <row r="13" spans="1:8" s="4" customFormat="1" x14ac:dyDescent="0.3">
      <c r="B13" s="36"/>
      <c r="C13" s="15" t="s">
        <v>85</v>
      </c>
      <c r="D13" s="14"/>
      <c r="E13" s="14" t="s">
        <v>51</v>
      </c>
      <c r="F13" s="15" t="s">
        <v>86</v>
      </c>
      <c r="G13" s="16" t="s">
        <v>96</v>
      </c>
    </row>
    <row r="14" spans="1:8" s="4" customFormat="1" x14ac:dyDescent="0.3">
      <c r="B14" s="39"/>
      <c r="C14" s="40"/>
      <c r="D14" s="41"/>
      <c r="E14" s="41"/>
      <c r="F14" s="40"/>
      <c r="G14" s="42"/>
    </row>
    <row r="15" spans="1:8" x14ac:dyDescent="0.3">
      <c r="B15" s="9" t="s">
        <v>42</v>
      </c>
    </row>
    <row r="16" spans="1:8" ht="36.6" customHeight="1" x14ac:dyDescent="0.3">
      <c r="B16" s="182"/>
      <c r="C16" s="182"/>
      <c r="D16" s="182"/>
      <c r="E16" s="182"/>
      <c r="F16" s="182"/>
      <c r="G16" s="182"/>
    </row>
    <row r="17" spans="1:8" ht="27.6" customHeight="1" x14ac:dyDescent="0.3">
      <c r="B17" s="181"/>
      <c r="C17" s="181"/>
      <c r="D17" s="181"/>
      <c r="E17" s="181"/>
      <c r="F17" s="181"/>
      <c r="G17" s="181"/>
    </row>
    <row r="19" spans="1:8" x14ac:dyDescent="0.3">
      <c r="B19"/>
      <c r="D19"/>
      <c r="E19"/>
      <c r="G19"/>
      <c r="H19"/>
    </row>
    <row r="20" spans="1:8" x14ac:dyDescent="0.3">
      <c r="B20"/>
      <c r="D20"/>
      <c r="E20"/>
      <c r="G20"/>
      <c r="H20"/>
    </row>
    <row r="21" spans="1:8" x14ac:dyDescent="0.3">
      <c r="B21"/>
      <c r="D21"/>
      <c r="E21"/>
      <c r="G21"/>
      <c r="H21"/>
    </row>
    <row r="22" spans="1:8" x14ac:dyDescent="0.3">
      <c r="A22" s="3"/>
      <c r="B22"/>
      <c r="D22"/>
      <c r="E22"/>
      <c r="G22"/>
      <c r="H22"/>
    </row>
    <row r="23" spans="1:8" x14ac:dyDescent="0.3">
      <c r="B23"/>
      <c r="D23"/>
      <c r="E23"/>
      <c r="G23"/>
      <c r="H23"/>
    </row>
    <row r="24" spans="1:8" x14ac:dyDescent="0.3">
      <c r="B24"/>
      <c r="D24"/>
      <c r="E24"/>
      <c r="G24"/>
      <c r="H24"/>
    </row>
    <row r="25" spans="1:8" x14ac:dyDescent="0.3">
      <c r="A25" s="3"/>
      <c r="B25"/>
      <c r="D25"/>
      <c r="E25"/>
      <c r="G25"/>
      <c r="H25"/>
    </row>
    <row r="26" spans="1:8" x14ac:dyDescent="0.3">
      <c r="B26"/>
      <c r="D26"/>
      <c r="E26"/>
      <c r="G26"/>
      <c r="H26"/>
    </row>
    <row r="27" spans="1:8" x14ac:dyDescent="0.3">
      <c r="B27"/>
      <c r="D27"/>
      <c r="E27"/>
      <c r="G27"/>
      <c r="H27"/>
    </row>
    <row r="28" spans="1:8" x14ac:dyDescent="0.3">
      <c r="A28" s="3"/>
      <c r="B28"/>
      <c r="D28"/>
      <c r="E28"/>
      <c r="G28"/>
      <c r="H28"/>
    </row>
    <row r="29" spans="1:8" x14ac:dyDescent="0.3">
      <c r="A29" s="3"/>
      <c r="B29"/>
      <c r="D29"/>
      <c r="E29"/>
      <c r="G29"/>
      <c r="H29"/>
    </row>
    <row r="30" spans="1:8" x14ac:dyDescent="0.3">
      <c r="A30" s="3"/>
      <c r="B30"/>
      <c r="D30"/>
      <c r="E30"/>
      <c r="G30"/>
      <c r="H30"/>
    </row>
    <row r="31" spans="1:8" x14ac:dyDescent="0.3">
      <c r="B31"/>
      <c r="D31"/>
      <c r="E31"/>
      <c r="G31"/>
      <c r="H31"/>
    </row>
    <row r="32" spans="1:8" x14ac:dyDescent="0.3">
      <c r="A32" s="3"/>
      <c r="B32"/>
      <c r="D32"/>
      <c r="E32"/>
      <c r="G32"/>
      <c r="H32"/>
    </row>
    <row r="33" spans="1:8" x14ac:dyDescent="0.3">
      <c r="B33"/>
      <c r="D33"/>
      <c r="E33"/>
      <c r="G33"/>
      <c r="H33"/>
    </row>
    <row r="34" spans="1:8" x14ac:dyDescent="0.3">
      <c r="A34" s="3"/>
      <c r="B34"/>
      <c r="D34"/>
      <c r="E34"/>
      <c r="G34"/>
      <c r="H34"/>
    </row>
    <row r="35" spans="1:8" x14ac:dyDescent="0.3">
      <c r="A35" s="4"/>
      <c r="B35"/>
      <c r="D35"/>
      <c r="E35"/>
      <c r="G35"/>
      <c r="H35"/>
    </row>
    <row r="36" spans="1:8" x14ac:dyDescent="0.3">
      <c r="B36"/>
      <c r="D36"/>
      <c r="E36"/>
      <c r="G36"/>
      <c r="H36"/>
    </row>
    <row r="37" spans="1:8" x14ac:dyDescent="0.3">
      <c r="B37"/>
      <c r="D37"/>
      <c r="E37"/>
      <c r="G37"/>
      <c r="H37"/>
    </row>
    <row r="38" spans="1:8" x14ac:dyDescent="0.3">
      <c r="B38"/>
      <c r="D38"/>
      <c r="E38"/>
      <c r="G38"/>
      <c r="H38"/>
    </row>
    <row r="39" spans="1:8" x14ac:dyDescent="0.3">
      <c r="B39"/>
      <c r="D39"/>
      <c r="E39"/>
      <c r="G39"/>
      <c r="H39"/>
    </row>
    <row r="40" spans="1:8" x14ac:dyDescent="0.3">
      <c r="B40"/>
      <c r="D40"/>
      <c r="E40"/>
      <c r="G40"/>
      <c r="H40"/>
    </row>
    <row r="41" spans="1:8" x14ac:dyDescent="0.3">
      <c r="B41"/>
      <c r="D41"/>
      <c r="E41"/>
      <c r="G41"/>
      <c r="H41"/>
    </row>
    <row r="42" spans="1:8" x14ac:dyDescent="0.3">
      <c r="B42"/>
      <c r="D42"/>
      <c r="E42"/>
      <c r="G42"/>
      <c r="H42"/>
    </row>
    <row r="43" spans="1:8" x14ac:dyDescent="0.3">
      <c r="B43"/>
      <c r="D43"/>
      <c r="E43"/>
      <c r="G43"/>
      <c r="H43"/>
    </row>
    <row r="44" spans="1:8" x14ac:dyDescent="0.3">
      <c r="B44"/>
      <c r="D44"/>
      <c r="E44"/>
      <c r="G44"/>
      <c r="H44"/>
    </row>
    <row r="45" spans="1:8" x14ac:dyDescent="0.3">
      <c r="B45"/>
      <c r="D45"/>
      <c r="E45"/>
      <c r="G45"/>
      <c r="H45"/>
    </row>
    <row r="46" spans="1:8" x14ac:dyDescent="0.3">
      <c r="B46"/>
      <c r="D46"/>
      <c r="E46"/>
      <c r="G46"/>
      <c r="H46"/>
    </row>
    <row r="47" spans="1:8" x14ac:dyDescent="0.3">
      <c r="B47"/>
      <c r="D47"/>
      <c r="E47"/>
      <c r="G47"/>
      <c r="H47"/>
    </row>
    <row r="48" spans="1:8" x14ac:dyDescent="0.3">
      <c r="B48"/>
      <c r="D48"/>
      <c r="E48"/>
      <c r="G48"/>
      <c r="H48"/>
    </row>
    <row r="49" customFormat="1" x14ac:dyDescent="0.3"/>
    <row r="50" customFormat="1" x14ac:dyDescent="0.3"/>
    <row r="51" customFormat="1" x14ac:dyDescent="0.3"/>
    <row r="52" customFormat="1" x14ac:dyDescent="0.3"/>
    <row r="53" customFormat="1" x14ac:dyDescent="0.3"/>
    <row r="54" customFormat="1" x14ac:dyDescent="0.3"/>
  </sheetData>
  <mergeCells count="6">
    <mergeCell ref="B1:F1"/>
    <mergeCell ref="B3:G3"/>
    <mergeCell ref="D4:E4"/>
    <mergeCell ref="B16:G16"/>
    <mergeCell ref="B17:G17"/>
    <mergeCell ref="C2:G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0"/>
  <sheetViews>
    <sheetView workbookViewId="0">
      <selection activeCell="D2" sqref="D2"/>
    </sheetView>
  </sheetViews>
  <sheetFormatPr defaultRowHeight="14.4" x14ac:dyDescent="0.3"/>
  <cols>
    <col min="2" max="2" width="6.6640625" style="6" customWidth="1"/>
    <col min="3" max="3" width="11.88671875" customWidth="1"/>
    <col min="4" max="4" width="10" style="6" customWidth="1"/>
    <col min="5" max="5" width="11.6640625" style="6" customWidth="1"/>
    <col min="6" max="6" width="41.33203125" customWidth="1"/>
    <col min="7" max="7" width="26.33203125" style="150" customWidth="1"/>
    <col min="8" max="8" width="43.33203125" style="3" customWidth="1"/>
  </cols>
  <sheetData>
    <row r="1" spans="1:8" ht="16.2" thickBot="1" x14ac:dyDescent="0.35">
      <c r="A1" s="13" t="s">
        <v>845</v>
      </c>
      <c r="B1" s="175" t="s">
        <v>846</v>
      </c>
      <c r="C1" s="176"/>
      <c r="D1" s="176"/>
      <c r="E1" s="176"/>
      <c r="F1" s="177"/>
    </row>
    <row r="2" spans="1:8" ht="34.950000000000003" customHeight="1" x14ac:dyDescent="0.3">
      <c r="B2" s="156" t="s">
        <v>2</v>
      </c>
      <c r="C2" s="27" t="s">
        <v>889</v>
      </c>
    </row>
    <row r="3" spans="1:8" s="3" customFormat="1" ht="28.95" customHeight="1" x14ac:dyDescent="0.3">
      <c r="A3" s="5"/>
      <c r="B3" s="178" t="str">
        <f xml:space="preserve"> "Group Name: " &amp; $A$1&amp; " - " &amp; $B$1</f>
        <v>Group Name: EREQ - Employer requirements for design</v>
      </c>
      <c r="C3" s="178"/>
      <c r="D3" s="178"/>
      <c r="E3" s="178"/>
      <c r="F3" s="178"/>
      <c r="G3" s="178"/>
    </row>
    <row r="4" spans="1:8" ht="27.6" customHeight="1" x14ac:dyDescent="0.3">
      <c r="A4" s="1"/>
      <c r="B4" s="17" t="s">
        <v>32</v>
      </c>
      <c r="C4" s="18" t="s">
        <v>33</v>
      </c>
      <c r="D4" s="179" t="s">
        <v>56</v>
      </c>
      <c r="E4" s="179"/>
      <c r="F4" s="18" t="s">
        <v>38</v>
      </c>
      <c r="G4" s="19" t="s">
        <v>39</v>
      </c>
    </row>
    <row r="5" spans="1:8" x14ac:dyDescent="0.3">
      <c r="A5" s="1" t="s">
        <v>87</v>
      </c>
      <c r="B5" s="8" t="s">
        <v>45</v>
      </c>
      <c r="C5" s="11" t="str">
        <f>ELEM!C5</f>
        <v>ELEM_ID</v>
      </c>
      <c r="D5" s="11"/>
      <c r="E5" s="8" t="str">
        <f>ELEM!E5</f>
        <v>ID</v>
      </c>
      <c r="F5" s="11" t="str">
        <f>ELEM!F5</f>
        <v>Pile/wall element reference</v>
      </c>
      <c r="G5" s="11" t="str">
        <f>ELEM!G5</f>
        <v>P001</v>
      </c>
    </row>
    <row r="6" spans="1:8" s="4" customFormat="1" x14ac:dyDescent="0.3">
      <c r="A6" s="3" t="s">
        <v>165</v>
      </c>
      <c r="B6" s="45"/>
      <c r="C6" s="60" t="str">
        <f>$A$1&amp;"_"&amp;A6</f>
        <v>EREQ_STIN</v>
      </c>
      <c r="D6" s="45" t="s">
        <v>40</v>
      </c>
      <c r="E6" s="81" t="s">
        <v>58</v>
      </c>
      <c r="F6" s="60" t="s">
        <v>163</v>
      </c>
      <c r="G6" s="60" t="s">
        <v>115</v>
      </c>
      <c r="H6" s="3" t="s">
        <v>218</v>
      </c>
    </row>
    <row r="7" spans="1:8" s="4" customFormat="1" x14ac:dyDescent="0.3">
      <c r="A7" s="4" t="s">
        <v>98</v>
      </c>
      <c r="B7" s="36"/>
      <c r="C7" s="35" t="str">
        <f t="shared" ref="C7:C12" si="0">$A$1&amp;"_"&amp;A7</f>
        <v>EREQ_LOCX</v>
      </c>
      <c r="D7" s="36" t="s">
        <v>40</v>
      </c>
      <c r="E7" s="83" t="s">
        <v>41</v>
      </c>
      <c r="F7" s="54" t="s">
        <v>219</v>
      </c>
      <c r="G7" s="54">
        <v>565.23</v>
      </c>
      <c r="H7" s="4" t="s">
        <v>785</v>
      </c>
    </row>
    <row r="8" spans="1:8" s="4" customFormat="1" x14ac:dyDescent="0.3">
      <c r="A8" s="4" t="s">
        <v>99</v>
      </c>
      <c r="B8" s="36"/>
      <c r="C8" s="35" t="str">
        <f t="shared" si="0"/>
        <v>EREQ_LOCY</v>
      </c>
      <c r="D8" s="36" t="s">
        <v>40</v>
      </c>
      <c r="E8" s="83" t="s">
        <v>41</v>
      </c>
      <c r="F8" s="54" t="s">
        <v>220</v>
      </c>
      <c r="G8" s="54">
        <v>421.12</v>
      </c>
    </row>
    <row r="9" spans="1:8" s="4" customFormat="1" x14ac:dyDescent="0.3">
      <c r="A9" s="4" t="s">
        <v>3</v>
      </c>
      <c r="B9" s="36"/>
      <c r="C9" s="35" t="str">
        <f t="shared" si="0"/>
        <v>EREQ_COL</v>
      </c>
      <c r="D9" s="36" t="s">
        <v>40</v>
      </c>
      <c r="E9" s="83" t="s">
        <v>41</v>
      </c>
      <c r="F9" s="53" t="s">
        <v>214</v>
      </c>
      <c r="G9" s="54">
        <v>15.5</v>
      </c>
    </row>
    <row r="10" spans="1:8" s="3" customFormat="1" x14ac:dyDescent="0.3">
      <c r="A10" s="3" t="s">
        <v>4</v>
      </c>
      <c r="B10" s="12"/>
      <c r="C10" s="64" t="str">
        <f t="shared" si="0"/>
        <v>EREQ_PPL</v>
      </c>
      <c r="D10" s="12" t="s">
        <v>40</v>
      </c>
      <c r="E10" s="84" t="s">
        <v>41</v>
      </c>
      <c r="F10" s="65" t="s">
        <v>215</v>
      </c>
      <c r="G10" s="154" t="s">
        <v>213</v>
      </c>
    </row>
    <row r="11" spans="1:8" s="4" customFormat="1" x14ac:dyDescent="0.3">
      <c r="A11" s="4" t="s">
        <v>118</v>
      </c>
      <c r="B11" s="36"/>
      <c r="C11" s="35" t="str">
        <f t="shared" si="0"/>
        <v>EREQ_RAKE</v>
      </c>
      <c r="D11" s="36"/>
      <c r="E11" s="83" t="s">
        <v>51</v>
      </c>
      <c r="F11" s="53" t="s">
        <v>216</v>
      </c>
      <c r="G11" s="63" t="s">
        <v>190</v>
      </c>
      <c r="H11" s="4" t="s">
        <v>121</v>
      </c>
    </row>
    <row r="12" spans="1:8" s="4" customFormat="1" x14ac:dyDescent="0.3">
      <c r="A12" s="4" t="s">
        <v>119</v>
      </c>
      <c r="B12" s="36"/>
      <c r="C12" s="35" t="str">
        <f t="shared" si="0"/>
        <v>EREQ_RBRG</v>
      </c>
      <c r="D12" s="36" t="s">
        <v>120</v>
      </c>
      <c r="E12" s="83" t="s">
        <v>54</v>
      </c>
      <c r="F12" s="53" t="s">
        <v>148</v>
      </c>
      <c r="G12" s="54">
        <v>135</v>
      </c>
    </row>
    <row r="13" spans="1:8" s="4" customFormat="1" x14ac:dyDescent="0.3">
      <c r="A13" s="4" t="s">
        <v>124</v>
      </c>
      <c r="B13" s="36"/>
      <c r="C13" s="35" t="str">
        <f>$A$1&amp;"_"&amp;A13</f>
        <v>EREQ_PTYP</v>
      </c>
      <c r="D13" s="36"/>
      <c r="E13" s="83" t="s">
        <v>58</v>
      </c>
      <c r="F13" s="53" t="s">
        <v>116</v>
      </c>
      <c r="G13" s="54" t="s">
        <v>117</v>
      </c>
      <c r="H13" s="4" t="s">
        <v>60</v>
      </c>
    </row>
    <row r="14" spans="1:8" s="76" customFormat="1" x14ac:dyDescent="0.3">
      <c r="A14" s="73"/>
      <c r="B14" s="72"/>
      <c r="C14" s="74" t="str">
        <f>LOAD!C$5</f>
        <v>LOAD_ID</v>
      </c>
      <c r="D14" s="149"/>
      <c r="E14" s="72" t="str">
        <f>LOAD!E$5</f>
        <v>ID</v>
      </c>
      <c r="F14" s="75" t="str">
        <f>LOAD!F$5</f>
        <v>Design load scenario code</v>
      </c>
      <c r="G14" s="75" t="str">
        <f>LOAD!G$5</f>
        <v>A</v>
      </c>
      <c r="H14" s="73" t="s">
        <v>539</v>
      </c>
    </row>
    <row r="15" spans="1:8" s="4" customFormat="1" x14ac:dyDescent="0.3">
      <c r="A15" s="4" t="s">
        <v>6</v>
      </c>
      <c r="B15" s="36"/>
      <c r="C15" s="33" t="str">
        <f t="shared" ref="C15:C18" si="1">$A$1&amp;"_"&amp;A15</f>
        <v>EREQ_SIZE</v>
      </c>
      <c r="D15" s="32"/>
      <c r="E15" s="32" t="s">
        <v>51</v>
      </c>
      <c r="F15" s="33" t="s">
        <v>847</v>
      </c>
      <c r="G15" s="34" t="s">
        <v>859</v>
      </c>
      <c r="H15" s="31" t="s">
        <v>184</v>
      </c>
    </row>
    <row r="16" spans="1:8" s="4" customFormat="1" x14ac:dyDescent="0.3">
      <c r="A16" s="31" t="s">
        <v>849</v>
      </c>
      <c r="B16" s="32"/>
      <c r="C16" s="33" t="str">
        <f t="shared" si="1"/>
        <v>EREQ_CTOE</v>
      </c>
      <c r="D16" s="32" t="s">
        <v>40</v>
      </c>
      <c r="E16" s="32" t="s">
        <v>68</v>
      </c>
      <c r="F16" s="33" t="s">
        <v>848</v>
      </c>
      <c r="G16" s="43" t="s">
        <v>853</v>
      </c>
      <c r="H16" s="31"/>
    </row>
    <row r="17" spans="1:8" s="76" customFormat="1" x14ac:dyDescent="0.3">
      <c r="A17" s="73" t="s">
        <v>491</v>
      </c>
      <c r="B17" s="72"/>
      <c r="C17" s="74" t="str">
        <f t="shared" si="1"/>
        <v>EREQ_SPRQ</v>
      </c>
      <c r="D17" s="149"/>
      <c r="E17" s="72" t="s">
        <v>51</v>
      </c>
      <c r="F17" s="74" t="s">
        <v>537</v>
      </c>
      <c r="G17" s="75" t="s">
        <v>492</v>
      </c>
      <c r="H17" s="73"/>
    </row>
    <row r="18" spans="1:8" s="4" customFormat="1" x14ac:dyDescent="0.3">
      <c r="A18" s="27" t="s">
        <v>84</v>
      </c>
      <c r="B18" s="14"/>
      <c r="C18" s="15" t="str">
        <f t="shared" si="1"/>
        <v>EREQ_REM</v>
      </c>
      <c r="D18" s="21"/>
      <c r="E18" s="14" t="s">
        <v>51</v>
      </c>
      <c r="F18" s="15" t="s">
        <v>850</v>
      </c>
      <c r="G18" s="16"/>
      <c r="H18" s="30"/>
    </row>
    <row r="19" spans="1:8" s="4" customFormat="1" x14ac:dyDescent="0.3">
      <c r="B19" s="36"/>
      <c r="C19" s="15" t="s">
        <v>85</v>
      </c>
      <c r="D19" s="14"/>
      <c r="E19" s="14" t="s">
        <v>51</v>
      </c>
      <c r="F19" s="15" t="s">
        <v>851</v>
      </c>
      <c r="G19" s="16" t="s">
        <v>852</v>
      </c>
    </row>
    <row r="20" spans="1:8" s="4" customFormat="1" x14ac:dyDescent="0.3">
      <c r="B20" s="39"/>
      <c r="C20" s="40"/>
      <c r="D20" s="41"/>
      <c r="E20" s="41"/>
      <c r="F20" s="40"/>
      <c r="G20" s="42"/>
    </row>
    <row r="21" spans="1:8" x14ac:dyDescent="0.3">
      <c r="B21" s="9" t="s">
        <v>42</v>
      </c>
    </row>
    <row r="22" spans="1:8" ht="36.6" customHeight="1" x14ac:dyDescent="0.3">
      <c r="B22" s="182" t="s">
        <v>194</v>
      </c>
      <c r="C22" s="182"/>
      <c r="D22" s="182"/>
      <c r="E22" s="182"/>
      <c r="F22" s="182"/>
      <c r="G22" s="182"/>
    </row>
    <row r="23" spans="1:8" ht="27.6" customHeight="1" x14ac:dyDescent="0.3">
      <c r="B23" s="181" t="str">
        <f>"Codes used in "&amp;C14&amp;" should relate to entires in LOAD table"</f>
        <v>Codes used in LOAD_ID should relate to entires in LOAD table</v>
      </c>
      <c r="C23" s="181"/>
      <c r="D23" s="181"/>
      <c r="E23" s="181"/>
      <c r="F23" s="181"/>
      <c r="G23" s="181"/>
    </row>
    <row r="25" spans="1:8" x14ac:dyDescent="0.3">
      <c r="B25"/>
      <c r="D25"/>
      <c r="E25"/>
      <c r="G25"/>
      <c r="H25"/>
    </row>
    <row r="26" spans="1:8" x14ac:dyDescent="0.3">
      <c r="B26"/>
      <c r="D26"/>
      <c r="E26"/>
      <c r="G26"/>
      <c r="H26"/>
    </row>
    <row r="27" spans="1:8" x14ac:dyDescent="0.3">
      <c r="B27"/>
      <c r="D27"/>
      <c r="E27"/>
      <c r="G27"/>
      <c r="H27"/>
    </row>
    <row r="28" spans="1:8" x14ac:dyDescent="0.3">
      <c r="A28" s="3"/>
      <c r="B28"/>
      <c r="D28"/>
      <c r="E28"/>
      <c r="G28"/>
      <c r="H28"/>
    </row>
    <row r="29" spans="1:8" x14ac:dyDescent="0.3">
      <c r="B29"/>
      <c r="D29"/>
      <c r="E29"/>
      <c r="G29"/>
      <c r="H29"/>
    </row>
    <row r="30" spans="1:8" x14ac:dyDescent="0.3">
      <c r="B30"/>
      <c r="D30"/>
      <c r="E30"/>
      <c r="G30"/>
      <c r="H30"/>
    </row>
    <row r="31" spans="1:8" x14ac:dyDescent="0.3">
      <c r="A31" s="3"/>
      <c r="B31"/>
      <c r="D31"/>
      <c r="E31"/>
      <c r="G31"/>
      <c r="H31"/>
    </row>
    <row r="32" spans="1:8" x14ac:dyDescent="0.3">
      <c r="B32"/>
      <c r="D32"/>
      <c r="E32"/>
      <c r="G32"/>
      <c r="H32"/>
    </row>
    <row r="33" spans="1:8" x14ac:dyDescent="0.3">
      <c r="B33"/>
      <c r="D33"/>
      <c r="E33"/>
      <c r="G33"/>
      <c r="H33"/>
    </row>
    <row r="34" spans="1:8" x14ac:dyDescent="0.3">
      <c r="A34" s="3"/>
      <c r="B34"/>
      <c r="D34"/>
      <c r="E34"/>
      <c r="G34"/>
      <c r="H34"/>
    </row>
    <row r="35" spans="1:8" x14ac:dyDescent="0.3">
      <c r="A35" s="3"/>
      <c r="B35"/>
      <c r="D35"/>
      <c r="E35"/>
      <c r="G35"/>
      <c r="H35"/>
    </row>
    <row r="36" spans="1:8" x14ac:dyDescent="0.3">
      <c r="A36" s="3"/>
      <c r="B36"/>
      <c r="D36"/>
      <c r="E36"/>
      <c r="G36"/>
      <c r="H36"/>
    </row>
    <row r="37" spans="1:8" x14ac:dyDescent="0.3">
      <c r="B37"/>
      <c r="D37"/>
      <c r="E37"/>
      <c r="G37"/>
      <c r="H37"/>
    </row>
    <row r="38" spans="1:8" x14ac:dyDescent="0.3">
      <c r="A38" s="3"/>
      <c r="B38"/>
      <c r="D38"/>
      <c r="E38"/>
      <c r="G38"/>
      <c r="H38"/>
    </row>
    <row r="39" spans="1:8" x14ac:dyDescent="0.3">
      <c r="B39"/>
      <c r="D39"/>
      <c r="E39"/>
      <c r="G39"/>
      <c r="H39"/>
    </row>
    <row r="40" spans="1:8" x14ac:dyDescent="0.3">
      <c r="A40" s="3"/>
      <c r="B40"/>
      <c r="D40"/>
      <c r="E40"/>
      <c r="G40"/>
      <c r="H40"/>
    </row>
    <row r="41" spans="1:8" x14ac:dyDescent="0.3">
      <c r="A41" s="4"/>
      <c r="B41"/>
      <c r="D41"/>
      <c r="E41"/>
      <c r="G41"/>
      <c r="H41"/>
    </row>
    <row r="42" spans="1:8" x14ac:dyDescent="0.3">
      <c r="B42"/>
      <c r="D42"/>
      <c r="E42"/>
      <c r="G42"/>
      <c r="H42"/>
    </row>
    <row r="43" spans="1:8" x14ac:dyDescent="0.3">
      <c r="B43"/>
      <c r="D43"/>
      <c r="E43"/>
      <c r="G43"/>
      <c r="H43"/>
    </row>
    <row r="44" spans="1:8" x14ac:dyDescent="0.3">
      <c r="B44"/>
      <c r="D44"/>
      <c r="E44"/>
      <c r="G44"/>
      <c r="H44"/>
    </row>
    <row r="45" spans="1:8" x14ac:dyDescent="0.3">
      <c r="B45"/>
      <c r="D45"/>
      <c r="E45"/>
      <c r="G45"/>
      <c r="H45"/>
    </row>
    <row r="46" spans="1:8" x14ac:dyDescent="0.3">
      <c r="B46"/>
      <c r="D46"/>
      <c r="E46"/>
      <c r="G46"/>
      <c r="H46"/>
    </row>
    <row r="47" spans="1:8" x14ac:dyDescent="0.3">
      <c r="B47"/>
      <c r="D47"/>
      <c r="E47"/>
      <c r="G47"/>
      <c r="H47"/>
    </row>
    <row r="48" spans="1:8" x14ac:dyDescent="0.3">
      <c r="B48"/>
      <c r="D48"/>
      <c r="E48"/>
      <c r="G48"/>
      <c r="H48"/>
    </row>
    <row r="49" customFormat="1" x14ac:dyDescent="0.3"/>
    <row r="50" customFormat="1" x14ac:dyDescent="0.3"/>
    <row r="51" customFormat="1" x14ac:dyDescent="0.3"/>
    <row r="52" customFormat="1" x14ac:dyDescent="0.3"/>
    <row r="53" customFormat="1" x14ac:dyDescent="0.3"/>
    <row r="54" customFormat="1" x14ac:dyDescent="0.3"/>
    <row r="55" customFormat="1" x14ac:dyDescent="0.3"/>
    <row r="56" customFormat="1" x14ac:dyDescent="0.3"/>
    <row r="57" customFormat="1" x14ac:dyDescent="0.3"/>
    <row r="58" customFormat="1" x14ac:dyDescent="0.3"/>
    <row r="59" customFormat="1" x14ac:dyDescent="0.3"/>
    <row r="60" customFormat="1" x14ac:dyDescent="0.3"/>
  </sheetData>
  <mergeCells count="5">
    <mergeCell ref="B1:F1"/>
    <mergeCell ref="B3:G3"/>
    <mergeCell ref="D4:E4"/>
    <mergeCell ref="B22:G22"/>
    <mergeCell ref="B23:G2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1</vt:i4>
      </vt:variant>
    </vt:vector>
  </HeadingPairs>
  <TitlesOfParts>
    <vt:vector size="35" baseType="lpstr">
      <vt:lpstr>Intro - please read</vt:lpstr>
      <vt:lpstr>Contacts</vt:lpstr>
      <vt:lpstr>Rev</vt:lpstr>
      <vt:lpstr>Notes</vt:lpstr>
      <vt:lpstr>Summary diagram</vt:lpstr>
      <vt:lpstr>GroupsList</vt:lpstr>
      <vt:lpstr>PROJ</vt:lpstr>
      <vt:lpstr>ELEM</vt:lpstr>
      <vt:lpstr>EREQ</vt:lpstr>
      <vt:lpstr>DESN</vt:lpstr>
      <vt:lpstr>ABUI</vt:lpstr>
      <vt:lpstr>BORE</vt:lpstr>
      <vt:lpstr>BDPH</vt:lpstr>
      <vt:lpstr>CFAM</vt:lpstr>
      <vt:lpstr>DRIV</vt:lpstr>
      <vt:lpstr>DDPH</vt:lpstr>
      <vt:lpstr>DREC</vt:lpstr>
      <vt:lpstr>HELM</vt:lpstr>
      <vt:lpstr>PRFT</vt:lpstr>
      <vt:lpstr>INST</vt:lpstr>
      <vt:lpstr>GEOL</vt:lpstr>
      <vt:lpstr>IOBS</vt:lpstr>
      <vt:lpstr>ITGY</vt:lpstr>
      <vt:lpstr>PTST</vt:lpstr>
      <vt:lpstr>PTLS</vt:lpstr>
      <vt:lpstr>PTIR</vt:lpstr>
      <vt:lpstr>NCRM</vt:lpstr>
      <vt:lpstr>CONC</vt:lpstr>
      <vt:lpstr>CSMP</vt:lpstr>
      <vt:lpstr>CTST</vt:lpstr>
      <vt:lpstr>FLUI</vt:lpstr>
      <vt:lpstr>LOAD</vt:lpstr>
      <vt:lpstr>PERF</vt:lpstr>
      <vt:lpstr>DRFT</vt:lpstr>
      <vt:lpstr>ELEM_ID</vt:lpstr>
    </vt:vector>
  </TitlesOfParts>
  <Company>Arup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Arup Neil Chadwick</dc:creator>
  <cp:lastModifiedBy>Neil Chadwick</cp:lastModifiedBy>
  <dcterms:created xsi:type="dcterms:W3CDTF">2016-11-29T19:08:49Z</dcterms:created>
  <dcterms:modified xsi:type="dcterms:W3CDTF">2021-03-23T16:35:13Z</dcterms:modified>
</cp:coreProperties>
</file>